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firstSheet="8" activeTab="12"/>
  </bookViews>
  <sheets>
    <sheet name="Zał 1 dochody" sheetId="14" r:id="rId1"/>
    <sheet name="Zał 2 wydatki" sheetId="15" r:id="rId2"/>
    <sheet name="Zał 3 WPI" sheetId="13" r:id="rId3"/>
    <sheet name="Zał nr 4" sheetId="7" r:id="rId4"/>
    <sheet name="Zał nr 5" sheetId="5" r:id="rId5"/>
    <sheet name="Zał 6 zlecone" sheetId="16" r:id="rId6"/>
    <sheet name="Zał 7 por AR" sheetId="17" r:id="rId7"/>
    <sheet name="zał nr 8 własne" sheetId="9" r:id="rId8"/>
    <sheet name="zał 9 rach doch własnych" sheetId="10" r:id="rId9"/>
    <sheet name="Zał Nr 10" sheetId="11" r:id="rId10"/>
    <sheet name="zał nr 11 dotacje jst" sheetId="12" r:id="rId11"/>
    <sheet name="Zał nr 12 ," sheetId="6" r:id="rId12"/>
    <sheet name="zał 13 projekty unijne" sheetId="8" r:id="rId13"/>
    <sheet name="Arkusz1" sheetId="1" r:id="rId14"/>
    <sheet name="Arkusz2" sheetId="2" r:id="rId15"/>
    <sheet name="Arkusz3" sheetId="3" r:id="rId16"/>
  </sheets>
  <definedNames>
    <definedName name="_xlnm.Print_Area" localSheetId="9">'Zał Nr 10'!$B$4:$G$25</definedName>
  </definedNames>
  <calcPr calcId="125725"/>
</workbook>
</file>

<file path=xl/calcChain.xml><?xml version="1.0" encoding="utf-8"?>
<calcChain xmlns="http://schemas.openxmlformats.org/spreadsheetml/2006/main">
  <c r="P49" i="13"/>
  <c r="M49"/>
  <c r="L49"/>
  <c r="J49"/>
  <c r="I49"/>
  <c r="H49"/>
  <c r="G49"/>
  <c r="O31"/>
  <c r="O49" s="1"/>
  <c r="N31"/>
  <c r="N49" s="1"/>
  <c r="M147" i="7"/>
  <c r="J147"/>
  <c r="I147"/>
  <c r="H147"/>
  <c r="H20" i="12"/>
  <c r="G37" i="10" l="1"/>
  <c r="G23" i="11"/>
  <c r="F16" i="9" l="1"/>
  <c r="F15" s="1"/>
  <c r="G12"/>
  <c r="F12"/>
  <c r="G11"/>
  <c r="G44" s="1"/>
  <c r="F11"/>
  <c r="L147" i="7" l="1"/>
  <c r="G147"/>
  <c r="E12" i="5"/>
  <c r="Q35" i="6"/>
  <c r="P35"/>
  <c r="O35"/>
  <c r="N35"/>
  <c r="M35"/>
  <c r="L35"/>
  <c r="K35"/>
  <c r="J35"/>
  <c r="I35"/>
  <c r="H35"/>
  <c r="Q30"/>
  <c r="Q47" s="1"/>
  <c r="P30"/>
  <c r="P47" s="1"/>
  <c r="O30"/>
  <c r="O47" s="1"/>
  <c r="N30"/>
  <c r="N47" s="1"/>
  <c r="M30"/>
  <c r="M47" s="1"/>
  <c r="L30"/>
  <c r="L47" s="1"/>
  <c r="K30"/>
  <c r="K47" s="1"/>
  <c r="J30"/>
  <c r="J47" s="1"/>
  <c r="I30"/>
  <c r="I47" s="1"/>
  <c r="H30"/>
  <c r="H47" s="1"/>
  <c r="Q24"/>
  <c r="P24"/>
  <c r="O24"/>
  <c r="N24"/>
  <c r="M24"/>
  <c r="L24"/>
  <c r="K24"/>
  <c r="J24"/>
  <c r="I24"/>
  <c r="H24"/>
  <c r="G20"/>
  <c r="F20"/>
  <c r="E20"/>
  <c r="Q16"/>
  <c r="P16"/>
  <c r="O16"/>
  <c r="N16"/>
  <c r="M16"/>
  <c r="L16"/>
  <c r="K16"/>
  <c r="J16"/>
  <c r="I16"/>
  <c r="H16"/>
  <c r="G12"/>
  <c r="F12"/>
  <c r="E12"/>
  <c r="G11"/>
  <c r="G44" s="1"/>
  <c r="F11"/>
  <c r="F45" s="1"/>
  <c r="E11"/>
  <c r="E44" s="1"/>
  <c r="E21" i="5"/>
  <c r="F44" i="6" l="1"/>
  <c r="E45"/>
  <c r="G45"/>
  <c r="I46"/>
  <c r="K46"/>
  <c r="M46"/>
  <c r="O46"/>
  <c r="Q46"/>
  <c r="H46"/>
  <c r="J46"/>
  <c r="L46"/>
  <c r="N46"/>
  <c r="P46"/>
  <c r="H45" l="1"/>
  <c r="H44"/>
  <c r="I11"/>
  <c r="I44" l="1"/>
  <c r="J11"/>
  <c r="I45"/>
  <c r="J45" l="1"/>
  <c r="J44"/>
  <c r="K11"/>
  <c r="K44" l="1"/>
  <c r="L11"/>
  <c r="K45"/>
  <c r="L45" l="1"/>
  <c r="L44"/>
  <c r="M11"/>
  <c r="M44" l="1"/>
  <c r="N11"/>
  <c r="M45"/>
  <c r="N45" l="1"/>
  <c r="N44"/>
  <c r="O11"/>
  <c r="O44" l="1"/>
  <c r="P11"/>
  <c r="O45"/>
  <c r="P45" l="1"/>
  <c r="P44"/>
  <c r="Q11"/>
  <c r="Q44" l="1"/>
  <c r="Q45"/>
</calcChain>
</file>

<file path=xl/sharedStrings.xml><?xml version="1.0" encoding="utf-8"?>
<sst xmlns="http://schemas.openxmlformats.org/spreadsheetml/2006/main" count="3193" uniqueCount="1151">
  <si>
    <t>w złotych</t>
  </si>
  <si>
    <t>1.</t>
  </si>
  <si>
    <t>2.</t>
  </si>
  <si>
    <t>3.</t>
  </si>
  <si>
    <t>4.</t>
  </si>
  <si>
    <t>5.</t>
  </si>
  <si>
    <t>6.</t>
  </si>
  <si>
    <t>7.</t>
  </si>
  <si>
    <t>8.</t>
  </si>
  <si>
    <t>x</t>
  </si>
  <si>
    <t>Przychody i rozchody budżetu w 2009 roku</t>
  </si>
  <si>
    <t>Lp.</t>
  </si>
  <si>
    <t>Treść</t>
  </si>
  <si>
    <t>Klasyfikacja §</t>
  </si>
  <si>
    <t>Kwota 2009 r.</t>
  </si>
  <si>
    <t>Przychody ogółem:</t>
  </si>
  <si>
    <t>Kredyty</t>
  </si>
  <si>
    <t>§ 952</t>
  </si>
  <si>
    <t>Pożyczki</t>
  </si>
  <si>
    <t>Pożyczki na finansowanie zadań realizowanych z udziałem środków pochodzących z budżetu Unii Europejskiej</t>
  </si>
  <si>
    <t>§ 903</t>
  </si>
  <si>
    <t>Spłaty pożyczek udzielonych</t>
  </si>
  <si>
    <t>§ 951</t>
  </si>
  <si>
    <t>Prywatyzacja majątku jednostki samorządu terytorialnego</t>
  </si>
  <si>
    <t>§ 944</t>
  </si>
  <si>
    <t>Nadwyżka budżetu z lat ubiegłych</t>
  </si>
  <si>
    <t>§ 957</t>
  </si>
  <si>
    <t>Papiery wartościowe (obligacje)</t>
  </si>
  <si>
    <t>§ 931</t>
  </si>
  <si>
    <t>Inne źródła (wolne środki)</t>
  </si>
  <si>
    <t>§ 955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</si>
  <si>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</si>
  <si>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</si>
  <si>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</si>
  <si>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</si>
  <si>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</si>
  <si>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</si>
  <si>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</si>
  <si>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</si>
  <si>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</si>
  <si>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</si>
  <si>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</si>
  <si>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</si>
  <si>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</si>
  <si>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</si>
  <si>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 xml:space="preserve">Prognoza kwoty długu i spłat na rok 2009 i lata następne </t>
  </si>
  <si>
    <t>W-wymagana</t>
  </si>
  <si>
    <t>Wyszczególnienie</t>
  </si>
  <si>
    <t>31.12.2006</t>
  </si>
  <si>
    <t>31.12.2007</t>
  </si>
  <si>
    <t>31.12.2008*</t>
  </si>
  <si>
    <t>Prognoza kwoty długu na 31 grudzień 2009 roku i lata nastepne</t>
  </si>
  <si>
    <t>O - opcjonalna</t>
  </si>
  <si>
    <t>w</t>
  </si>
  <si>
    <t>Zobowiązania według tytułów dłużnych: **</t>
  </si>
  <si>
    <t>1.1</t>
  </si>
  <si>
    <t>Zaciągnięte zobowiązania (bez art. 170 ust. 3 ufp); 1.1.1+1.1.2+1.1.3:</t>
  </si>
  <si>
    <t>1.1.1</t>
  </si>
  <si>
    <t>o</t>
  </si>
  <si>
    <t>pożyczki</t>
  </si>
  <si>
    <t>1.1.2</t>
  </si>
  <si>
    <t>kredyty</t>
  </si>
  <si>
    <t>1.1.3</t>
  </si>
  <si>
    <t>obligacje</t>
  </si>
  <si>
    <t>1.2</t>
  </si>
  <si>
    <t>Planowane w roku budżetowym (bez art. 170 ust. 3 ufp); 1.2.1+1.2.2+1.2.3:</t>
  </si>
  <si>
    <t>1.2.1</t>
  </si>
  <si>
    <t>1.2.2</t>
  </si>
  <si>
    <t>1.2.3</t>
  </si>
  <si>
    <t>1.3</t>
  </si>
  <si>
    <t>Zaciągnięte zobowiązania (art. 170 ust. 3 ufp); 1.3.1+1.3.2+1.3.3:</t>
  </si>
  <si>
    <t>1.3.1</t>
  </si>
  <si>
    <t>1.3.2</t>
  </si>
  <si>
    <t>1.3.3</t>
  </si>
  <si>
    <t>1.4</t>
  </si>
  <si>
    <t>Planowane w roku budżetowym (art. 170 ust. 3 ufp); 1.4.1+1.4.2+1.4.3:</t>
  </si>
  <si>
    <t>1.4.1</t>
  </si>
  <si>
    <t>1.4.2</t>
  </si>
  <si>
    <t>1.4.3</t>
  </si>
  <si>
    <t>1.5</t>
  </si>
  <si>
    <t>Prognozowany stan zobowiazań wymagalnych na 31 grudzień</t>
  </si>
  <si>
    <t>Spłata długu 2.1+2.2+2.3+2.4</t>
  </si>
  <si>
    <t>2.1</t>
  </si>
  <si>
    <t>Spłata rat kapitałowych (bez art. 169 ust. 3 ufp); 2.1.1+2.1.2+2.1.3+2.1.4</t>
  </si>
  <si>
    <t>2.1.1</t>
  </si>
  <si>
    <t xml:space="preserve">kredytów </t>
  </si>
  <si>
    <t>2.1.2</t>
  </si>
  <si>
    <t xml:space="preserve">pożyczek </t>
  </si>
  <si>
    <t>2.1.3</t>
  </si>
  <si>
    <t>wykup papierów wartościowych</t>
  </si>
  <si>
    <t>2.1.4</t>
  </si>
  <si>
    <t>udzielonych poręczeń</t>
  </si>
  <si>
    <t>2.2</t>
  </si>
  <si>
    <t>Spłata rat kapitałowych (art. 169 ust. 3 ufp); 2.2.1+2.2.2+2.2.3+2.2.4</t>
  </si>
  <si>
    <t>2.2.1</t>
  </si>
  <si>
    <t>kredytów</t>
  </si>
  <si>
    <t>2.2.3</t>
  </si>
  <si>
    <t>2.2.4</t>
  </si>
  <si>
    <t>2.3</t>
  </si>
  <si>
    <t>Spłata odsetek i dyskonta (bez art. 169 ust. 3 ufp)</t>
  </si>
  <si>
    <t>2.4</t>
  </si>
  <si>
    <t>Spłata odsetek i dyskonta (art. 169 ust. 3 ufp)</t>
  </si>
  <si>
    <t>Prognozowane dochody budżetowe</t>
  </si>
  <si>
    <t>Relacje do dochodów (w %):</t>
  </si>
  <si>
    <t>4.1</t>
  </si>
  <si>
    <t xml:space="preserve">długu (art. 170 ust. 1);       </t>
  </si>
  <si>
    <t>4.2</t>
  </si>
  <si>
    <t>długu po uwzględnieniu wyłączeń (art. 170 ust. 3);</t>
  </si>
  <si>
    <t>4.3</t>
  </si>
  <si>
    <t xml:space="preserve">spłaty zadłużenia (art. 169 ust. 1);  (2.1+2.2+2.3+2.4):3 </t>
  </si>
  <si>
    <t>4.4</t>
  </si>
  <si>
    <t xml:space="preserve">spłaty zadłużenia po uwzględnieniu wyłączeń (art. 169 ust. 3); (2.1+2.3):3 </t>
  </si>
  <si>
    <t>* w przypadku sporządzania załacznika do projektu budżetu - należy podać przewidywane wykonanie, w przypadku zmiany załącznika w ciągu roku budżetowego - należy podać wykonanie faktyczne.</t>
  </si>
  <si>
    <t xml:space="preserve">** stan zobowiązań na koniec roku z uwzględnieniem spłat dokonanych w trakcie roku budżetowego </t>
  </si>
  <si>
    <t xml:space="preserve">Deficyt budżetowy w wysokości 8.868.230,00 zł sfinansowany zostanie pożyczkami z Funduszu Ochrony Środowiska w kwocie 1.831.900,00 zł, kredytem w wysokości 1.950.000,00 zł oraz nadwyżką z lat ubiegłych  </t>
  </si>
  <si>
    <t>Planuje się zaciągnąć kredyt bankowy na pokrycie deficytu w wysokości 1.950.000,00 zł oraz zaciąnąć pożyczkę w Funduszu Ochrony Środowiska w wysokości 1.831.900,00 zł na termomodernizację budynków oświatowych.</t>
  </si>
  <si>
    <t xml:space="preserve">Zadania inwestycyjne powiatu nakielskiego w 2009 roku </t>
  </si>
  <si>
    <t>L.p.</t>
  </si>
  <si>
    <t>Dział</t>
  </si>
  <si>
    <t>Rozdz</t>
  </si>
  <si>
    <t>§</t>
  </si>
  <si>
    <t xml:space="preserve">Nazwa zadania inwestycyjnego </t>
  </si>
  <si>
    <t>Łączne koszty finansowe</t>
  </si>
  <si>
    <t>Planowane wydatki</t>
  </si>
  <si>
    <t>Jednostka organizacyjna realizująca program lub koordynująca wykonanie programu</t>
  </si>
  <si>
    <t>rok budżetowy 2009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</si>
  <si>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</si>
  <si>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</si>
  <si>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</si>
  <si>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</si>
  <si>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</si>
  <si>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Partycypacja w budowie ścieżki rowerowo-pieszej Nakło-Paterek 100.000,00 zł i partycypacja w przygotowaniu dokumentacji nowego rozwiązania komunikacyjnego - skrzyżowanie dróg Nr 241 i Nr 246 w Paterku</t>
  </si>
  <si>
    <t>A.</t>
  </si>
  <si>
    <t>Gmina Nakło</t>
  </si>
  <si>
    <t xml:space="preserve">B. </t>
  </si>
  <si>
    <t>C.</t>
  </si>
  <si>
    <t>Modernizacja (Remont) drogi powiatowej Nr 1916 Samostrzel - Sadki</t>
  </si>
  <si>
    <t>Zarząd Dróg Powiatowych</t>
  </si>
  <si>
    <t>Modernizacja (Remont) drogi powiatowej Nr 1912 Liszkowo-Sadki</t>
  </si>
  <si>
    <t>Modernizacja (Remont) drogi powiatowej Nr 1905 Liszkowo-Mrocza</t>
  </si>
  <si>
    <t>Modernizacja (Remont) drogi powiatowej Nr 1921 Paterek-Łankowiczki</t>
  </si>
  <si>
    <t>Przebudowa drogi powiatowej Nr 1932 Sipiory-Czerwonak</t>
  </si>
  <si>
    <t>Modernizacja (Remont) drogi powiatowej nr 1934 Zalesie Szaradowo</t>
  </si>
  <si>
    <t>Modernizacja (Remont) drogi powiatowej nr 1950 Rynarzewo -Łabiszyn</t>
  </si>
  <si>
    <t>Modernizacja (Remont) drogi powiatowej Nr 1928 Smogulec - Kcynia</t>
  </si>
  <si>
    <t xml:space="preserve">Modernizacja (Remont) drogi powiatowej Nr 1906 Dziunin-Mrocza  </t>
  </si>
  <si>
    <t>Rozbudowa drogi powiatowej Nr 1939 Miastowice-Podobowice</t>
  </si>
  <si>
    <t>Modernizacja (Remont) drogi powiatowej Nr 1930 Dobieszewko-Kcynia</t>
  </si>
  <si>
    <t xml:space="preserve">ABC </t>
  </si>
  <si>
    <t>Modernizacja (Remont) połączenia drogowego łączącego drogę krajową Nr 5 z drogą wojewódzką Nr 247 Zalesie-Królikowo-Dąbrówka Słupska - droga powiatowa Nr 1944 i Nr 1943</t>
  </si>
  <si>
    <t>Modernizacja (Remont) drogi powiatowej Nr 1926 Nakło-Bydgoszcz</t>
  </si>
  <si>
    <t>Zakup dwóch zestawów komputerowych dla Zarządu Drogowego</t>
  </si>
  <si>
    <t>B.</t>
  </si>
  <si>
    <t xml:space="preserve">Zakup kosiarki bijakowej dla Zarządu Dróg Powiatowych </t>
  </si>
  <si>
    <t>Instalacja klimatyzacji w budynku Starostwa Powiatowego w Nakle nad Notecią</t>
  </si>
  <si>
    <t>Starostwo Powiatowe</t>
  </si>
  <si>
    <t xml:space="preserve">Rezerwy na wydatki, których szczegółowy podział na pozycje klasyfikacji budżetowej nie mógł być dokonany w okresie planowania budżetu </t>
  </si>
  <si>
    <t>Zakup systemu informatycznego w Starostwie Powiatowym - Wydział Finansowy</t>
  </si>
  <si>
    <t>Zakup sprzętu informatycznego - zestawy komputerowe dla Starostwa Powiatowego</t>
  </si>
  <si>
    <t>Rozbudowa sieci komputerowej w Starostwie Powiatowym, zakup serwera na systemie Windows 2003 Serwer</t>
  </si>
  <si>
    <t>Budowa sali gimnastycznej przy                 I Liceum Ogólnokształcącym w Szubinie</t>
  </si>
  <si>
    <t>Budowa centrum rekreacyjno-sportowego (sali gimnastycznej) przy ZSP im. S. Staszica w Nakle nad Notecią</t>
  </si>
  <si>
    <t>Opracowanie studium wykonalności przystani wodnej na rzece Noteć w Nakle nad Notecią</t>
  </si>
  <si>
    <t>Budowa przystani wodnej na rzece Noteć w Nakle nad Notecią - dokumentacja projektowa</t>
  </si>
  <si>
    <t>Budowa boiska sportowego Orlik przy ZSP w Szubinie</t>
  </si>
  <si>
    <t>Termomodernizacja budynku internatu przy ZSP w Szubinie (docieplenie ścian, wymiana okien, drzwi)</t>
  </si>
  <si>
    <t>Zakup kontenera sanitarnego na przystań wodną</t>
  </si>
  <si>
    <t>Zespół Szkół Żeglugi Śródlądowej</t>
  </si>
  <si>
    <t>Termomodernizacja budynku szkoły ZSŻŚ w Nakle nad Notecią (docieplenie ścian, wymiana okien, docieplenie dachu)</t>
  </si>
  <si>
    <t>Termomodernizacja budynku szkoły ZSP w Nakle nad Notecią (docieplenie elewacji,)</t>
  </si>
  <si>
    <t>Zakup pomp wodnych do silników głównych statku szkolnego</t>
  </si>
  <si>
    <t>Instalacja nagłośnienia i monitoringu na statku szkolnym "Łokietek"</t>
  </si>
  <si>
    <t>Zakup statku Bizon-B-16 dla ZSŻŚ w Nakle nad Notecią</t>
  </si>
  <si>
    <t>Termomodernizacja budynku szkoły ZSS w Szubinie (docieplenie ścian, wymiana okien,docieplenie dachu)</t>
  </si>
  <si>
    <t xml:space="preserve">Pomoc finansowa na budowę oświetlenia przy drodze powiatowej 1926 Nakło- Bydgoszcz na odcinku Nakło-Występ </t>
  </si>
  <si>
    <t>Partycypacja w kosztach budowy basenu w Nakle nad Notecią</t>
  </si>
  <si>
    <t>Zakup samochodu - bus dla Młodzieżowego Ośrodka Wychowawczego w Samostrzelu</t>
  </si>
  <si>
    <t>Młodzieżowy Ośrodek Wychowawczy w Samostrzelu</t>
  </si>
  <si>
    <t>Zakup syreny elektronicznej typu DSE do powiadamiania o zagrożeniach</t>
  </si>
  <si>
    <t>Zakup dwóch zestawów komputerowych w celu zorganizowania bezpiecznych stanowisk pracy w Starostwie Powiatowym w Nakle nad Notecią - referat Spraw Obywatelskich i Zarządzania Kryzysowego</t>
  </si>
  <si>
    <t xml:space="preserve">Zakup pięciu fantomów do szkolenia z zakresu udzielania pierwszej pomocy </t>
  </si>
  <si>
    <t>Budowa szybu i instalacja windy dla Środowiskowego Domu Samopomocy w Nakle nad Notecią</t>
  </si>
  <si>
    <t xml:space="preserve">Dom Pomocy Społecznej </t>
  </si>
  <si>
    <t xml:space="preserve">Modernizacja budynku w Szubinie przeznaczonego na filię Powiatowego Urzędu Pracy </t>
  </si>
  <si>
    <t>Zakup specjalistycznego sprzętu - chropowatościomierza w związku z realizacją projektu "Wierzę w siebie mam możliwości"</t>
  </si>
  <si>
    <t>Pomoc finansowa dla Gminy Mrocza na wyposażenie Centrum Przygotowań Olimpijskich dla Dziewcząt</t>
  </si>
  <si>
    <t>Ogółem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</si>
  <si>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</si>
  <si>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</si>
  <si>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</si>
  <si>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</si>
  <si>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>Wydatki * na programy i projekty realizowane ze środków pochodzących z funduszy strukturalnych i Funduszu Spójności</t>
  </si>
  <si>
    <t>Projekt</t>
  </si>
  <si>
    <t>Kategoria interwencji funduszy strukturalnych</t>
  </si>
  <si>
    <t>Klasyfikacja  (dział, rozdział, paragraf)</t>
  </si>
  <si>
    <t>Wydatki w okresie realizacji Projektu   (całkowita wartość Projektu )          ( 6+7 )</t>
  </si>
  <si>
    <t>w tym :</t>
  </si>
  <si>
    <t>Środki z budżetu krajowego</t>
  </si>
  <si>
    <t>Środki z budżetu UE</t>
  </si>
  <si>
    <t>2009 r.</t>
  </si>
  <si>
    <t>Wydatki razem       (9+13 )</t>
  </si>
  <si>
    <t>z tego :</t>
  </si>
  <si>
    <t>Środki z budżetu krajowego **</t>
  </si>
  <si>
    <t>Wydatki razem       (10+11+12)</t>
  </si>
  <si>
    <t>z tego, żródła finansowania :</t>
  </si>
  <si>
    <t>Wydatki razem (14+15+16+17)</t>
  </si>
  <si>
    <t>z tego żródła finansowania :</t>
  </si>
  <si>
    <t>pożyczki i kredyty</t>
  </si>
  <si>
    <t>pozostałe **</t>
  </si>
  <si>
    <t>pożyczki na prefinansowanie z budżetu państwa</t>
  </si>
  <si>
    <t>pozostałe</t>
  </si>
  <si>
    <t>Wydatki majątkowe razem:</t>
  </si>
  <si>
    <t>X</t>
  </si>
  <si>
    <t>Program :</t>
  </si>
  <si>
    <t>Priorytet :</t>
  </si>
  <si>
    <t>Działanie :</t>
  </si>
  <si>
    <t>Nazwa projektu :</t>
  </si>
  <si>
    <t>Razem wydatki :</t>
  </si>
  <si>
    <t>z tego 2009 r.</t>
  </si>
  <si>
    <t>2010 r. ***</t>
  </si>
  <si>
    <t>Program Operacyjny Kapitał Ludzki</t>
  </si>
  <si>
    <t>IX "Rozwój wykształcenia i kompetencji w regionach"</t>
  </si>
  <si>
    <t>9.2. "Podniesienie atrakcyjności i jakości szkolnictwa zawodowego"</t>
  </si>
  <si>
    <t>"Wierzę w siebie - mam możliwości. Program podniesienia atrakcyjności oferty edukacyjnej skierowanej do uczniów szkół zawodowych"</t>
  </si>
  <si>
    <t>Wydatki majątkowe razem :</t>
  </si>
  <si>
    <t>Wydatki bieżące razem :</t>
  </si>
  <si>
    <t>Wydatki ogółem</t>
  </si>
  <si>
    <t xml:space="preserve">Wydatki 2010 i 2011 roku </t>
  </si>
  <si>
    <t>Program "Uczenie się przez całe życie" Leonardo da Vinci</t>
  </si>
  <si>
    <t>W ramach programu  "Uczenie się przez całe życie"</t>
  </si>
  <si>
    <t>Projekt partnerski Leonardo da Vinci</t>
  </si>
  <si>
    <t>Razem wydatki 2009r. :</t>
  </si>
  <si>
    <t>VI   Rynek pracy otwarty dla wszystkich</t>
  </si>
  <si>
    <t>6.1 Poprawa dostepu do zatrudnienia oraz wspieranie aktywności zawodowej w regionie</t>
  </si>
  <si>
    <t>" Wzrost jakości usług rynku pracy "</t>
  </si>
  <si>
    <t>"Jakość usług kluczem do sukcesu na rynku pracy"</t>
  </si>
  <si>
    <t>Razem wydatki 2009r:</t>
  </si>
  <si>
    <t>IX Rozwój wykształcenia i kompetencji w regionach</t>
  </si>
  <si>
    <t>9.2 Podniesienie atrakcyjności i jakości szkolnictwa zawodowego</t>
  </si>
  <si>
    <t>" Podniesienie atrakcyjności i jakości szkolnictwa zawodowego na terenie województwa kujawsko-pomorskiego"</t>
  </si>
  <si>
    <t>………………….</t>
  </si>
  <si>
    <t>VII Promocja integracji społecznej</t>
  </si>
  <si>
    <t>7.1. Rozwój i upowrzechnianie aktywnej integracji</t>
  </si>
  <si>
    <t>"Aktywna integracja szansą aktywnego rozwoju mieszkańców Powiatu Nakielskiego"</t>
  </si>
  <si>
    <t>Ogółem (1+2 )</t>
  </si>
  <si>
    <t>kredyty - 1 950 000,00 pożyczki - 1 831 900,00 zł</t>
  </si>
  <si>
    <t>Regionalny Program Operacyjny Województwa Kujawsko-Pomorskiego na lata 2007-2013</t>
  </si>
  <si>
    <t>1.1. Infrastruktura drogowa</t>
  </si>
  <si>
    <t>1. Rozwój infrastruktury technicznej</t>
  </si>
  <si>
    <t>"Remont drogi powiatowej nr 1926 Nakło-Bydgoszcz na odcinku Potulice - Gorzeń"</t>
  </si>
  <si>
    <t>Razem wydatki majątkowe :</t>
  </si>
  <si>
    <t>Razem wydatki majątkowe:</t>
  </si>
  <si>
    <t>"Rozbudowa drogi powiatowej nr 1939 Miastowice-Podobowice na odcinku Dziewierzewo-Żarczyn"</t>
  </si>
  <si>
    <t>9.1. "Wyrównywanie szans edukacyjnych i zapewnienie wysokiej jakości usług edukacyjnych świadczonych w systemie oświaty"</t>
  </si>
  <si>
    <t>"Proste drogi do sukcesu"</t>
  </si>
  <si>
    <t>Dochody i wydatki związane z realizacją zadań własnych powiatu nakielskiego w 2009 roku</t>
  </si>
  <si>
    <t>Nazwa</t>
  </si>
  <si>
    <t>Dotacje ogółem</t>
  </si>
  <si>
    <t>Transport i łączność</t>
  </si>
  <si>
    <t>Drogi publiczne powiatowe</t>
  </si>
  <si>
    <t>Dotacje celowe otrzymane z budżetu państwa na realizację inwestycji i zakupów inwestycyjnych własnych powiatu</t>
  </si>
  <si>
    <t>Wydatki inwestycyjne jednostek budżetowych</t>
  </si>
  <si>
    <t>Oświata i wychowanie</t>
  </si>
  <si>
    <t>Pozostała działalność</t>
  </si>
  <si>
    <t>Dotacje celowe otrzymane z budżetu państwa na realizację bieżących zadań własnych powiatu</t>
  </si>
  <si>
    <t>Wynagrodzenia osobowe pracowników</t>
  </si>
  <si>
    <t>Składki na ubezpieczenia społeczne</t>
  </si>
  <si>
    <t>Składki na Fundusz Pracy</t>
  </si>
  <si>
    <t>Wynagrodzenia bezosobowe</t>
  </si>
  <si>
    <t>Zakup usług remontowych</t>
  </si>
  <si>
    <t>Pomoc społeczna</t>
  </si>
  <si>
    <t>Domy pomocy społecznej</t>
  </si>
  <si>
    <t>2130</t>
  </si>
  <si>
    <t>3020</t>
  </si>
  <si>
    <t>Wydatki osobowe niezaliczane do wynagrodzeń</t>
  </si>
  <si>
    <t>4010</t>
  </si>
  <si>
    <t>4040</t>
  </si>
  <si>
    <t>Dodatkowe wynagrodzenia roczne</t>
  </si>
  <si>
    <t>4110</t>
  </si>
  <si>
    <t>4120</t>
  </si>
  <si>
    <t>4210</t>
  </si>
  <si>
    <t>Zakup materiałów i wyposażenia</t>
  </si>
  <si>
    <t>4220</t>
  </si>
  <si>
    <t>Zakup środków żywności</t>
  </si>
  <si>
    <t>4230</t>
  </si>
  <si>
    <t>Zakup leków i materiałów medycznych</t>
  </si>
  <si>
    <t>4260</t>
  </si>
  <si>
    <t>Zakup energii</t>
  </si>
  <si>
    <t>4270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</si>
  <si>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</si>
  <si>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</si>
  <si>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</si>
  <si>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</si>
  <si>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</si>
  <si>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</si>
  <si>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</si>
  <si>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</si>
  <si>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Powiatowe Centrum Pomocy Rodzinie</t>
  </si>
  <si>
    <t>Plan finansowy rachunku dochodów własnych i wydatków z nich finansowanych na 2009 rok</t>
  </si>
  <si>
    <t>Stan środków obrotowych na początek roku</t>
  </si>
  <si>
    <t>852</t>
  </si>
  <si>
    <t>85202</t>
  </si>
  <si>
    <t>754</t>
  </si>
  <si>
    <t>Bezpieczeństwo publiczne i ochrona przeciwpożarowa</t>
  </si>
  <si>
    <t>75411</t>
  </si>
  <si>
    <t>Komendy powiatowe Państwowej Straży Pożarnej</t>
  </si>
  <si>
    <t>801</t>
  </si>
  <si>
    <t>80148</t>
  </si>
  <si>
    <t>Stołówki szkolne</t>
  </si>
  <si>
    <t>Stan środków obrotowych na koniec roku</t>
  </si>
  <si>
    <t>Przychody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</si>
  <si>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</si>
  <si>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</si>
  <si>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</si>
  <si>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</si>
  <si>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0920</t>
  </si>
  <si>
    <t>Pozostałe odsetki</t>
  </si>
  <si>
    <t>0960</t>
  </si>
  <si>
    <t>Otrzymane spadki, zapisy i darowizny w postaci pieniężnej</t>
  </si>
  <si>
    <t>80130</t>
  </si>
  <si>
    <t>Szkoły zawodowe</t>
  </si>
  <si>
    <t>2700</t>
  </si>
  <si>
    <t>Środki na dofinansowanie własnych zadań bieżących gmin (związków gmin), powiatów, (związków powiatów), samorządów województw, pozyskane z innych źródeł</t>
  </si>
  <si>
    <t>Koszty</t>
  </si>
  <si>
    <t>4170</t>
  </si>
  <si>
    <t>Zakup leków, wyrobów medycznych i produktów biobójczych</t>
  </si>
  <si>
    <t>4530</t>
  </si>
  <si>
    <t>Podatek od towarów i usług (VAT).</t>
  </si>
  <si>
    <t>2400</t>
  </si>
  <si>
    <t>Wpłata do budżetu nadwyżki dochodów własnych</t>
  </si>
  <si>
    <t>4250</t>
  </si>
  <si>
    <t>Zakup sprzętu i uzbrojenia</t>
  </si>
  <si>
    <t>4240</t>
  </si>
  <si>
    <t>Zakup pomocy naukowych, dydaktycznych i książek</t>
  </si>
  <si>
    <t>4750</t>
  </si>
  <si>
    <t>Zakup akcesoriów komputerowych, w tym programów i licencji</t>
  </si>
  <si>
    <t>Dotacje podmiotowe w 2009 roku</t>
  </si>
  <si>
    <t>Rozdział</t>
  </si>
  <si>
    <t>Nazwa instytucji</t>
  </si>
  <si>
    <t>Kwota dotacji</t>
  </si>
  <si>
    <t>LO dla dorosłych ALBERT Poznań - Występ</t>
  </si>
  <si>
    <t>LO dla dorosłych OKZ Kursal - Nakło</t>
  </si>
  <si>
    <t>Zespół Szkół dla Dorosłych (LO dla dorosłych, L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</si>
  <si>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</si>
  <si>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</si>
  <si>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Kursal Nakło - PSZ Technik Rolnik</t>
  </si>
  <si>
    <t>OKZ Kursal Nakło - Technikum Handlowe</t>
  </si>
  <si>
    <t>9.</t>
  </si>
  <si>
    <t>OKZ Nakło Zespół Szkół dla Dorosłych - Technik Informatyk, Technik Administracji, Technik BHP</t>
  </si>
  <si>
    <t>10.</t>
  </si>
  <si>
    <t xml:space="preserve">Policealna Szkoła dla Dorosłych - Centrum Nauki Wiedza </t>
  </si>
  <si>
    <t>11.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</si>
  <si>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</si>
  <si>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t>12.</t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</si>
  <si>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</si>
  <si>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13.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</si>
  <si>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</si>
  <si>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14.</t>
  </si>
  <si>
    <t>Specjalny Ośrodek Wychowawczy w Kcyni</t>
  </si>
  <si>
    <t>Powiat otrzymał umorzenie trzech pożyczek z WFOŚiGW na kwotę 264.000,00 zł</t>
  </si>
  <si>
    <t>Dotacje celowe dla jednostek samorządu terytorialnego w 2009 roku</t>
  </si>
  <si>
    <t>Nazwa zadania</t>
  </si>
  <si>
    <t>Gmina Nakło nad Notecią - porozumienie w sprawie partycypacji w budowie ścieżki rowerowo-pieszej Nakło Paterek</t>
  </si>
  <si>
    <t>Gmina Nakło nad Notecią, Gmina Szubin, Gmina Kcynia, Gmina Mrocza, Gmina Sadki - umowa w sprawie współfinansowania imprez promujących Powiat Nakielski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</si>
  <si>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</si>
  <si>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</si>
  <si>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</si>
  <si>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</si>
  <si>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</si>
  <si>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</si>
  <si>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853</t>
  </si>
  <si>
    <t>85395</t>
  </si>
  <si>
    <t>Powiat Tucholski - umowa o dofinansowanie projektu "Kadry oświaty podwyższają swoje kwalifikacje" w ramach Programu Operacyjnego Kapitał Ludzki</t>
  </si>
  <si>
    <t>Powiat Toruński - umowa o dofinansowanie projektu w ramach programu operacyjnego Kapitał Ludzki, projekt "Podniesienie atrakcyjności i jakości szkolnictwa zawodowego na terenie województwa kujawsko-pomorskiego w roku szkolnym 2008/2009"</t>
  </si>
  <si>
    <t>900</t>
  </si>
  <si>
    <t>90015</t>
  </si>
  <si>
    <t xml:space="preserve">Gmina Nakło nad Notecią  - umowa w sprawie realizacji oświetlenia przy drodze powiatowej Nr 1926 Nakło-Bydgoszcz na odcinku Nakło-Występ 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</si>
  <si>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</si>
  <si>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</si>
  <si>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</si>
  <si>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</si>
  <si>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</si>
  <si>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porozumienie w sprawie partycypacji w kosztach budowy basenu w Nakle nad Notecią</t>
  </si>
  <si>
    <t>Program "Uczenie się przez całe życie"  COMENIUS umowa nr  2009-1-PL1-COM09-08546</t>
  </si>
  <si>
    <t>COMENIUS</t>
  </si>
  <si>
    <t>6050 6058 6059</t>
  </si>
  <si>
    <t>Zakup serwera do obsługi programu SIPOMOST dla PCPR w Nakle</t>
  </si>
  <si>
    <t>Wykonanie drzwi dwuskrzydłowych wewnętrznych do świetlicy w MOW</t>
  </si>
  <si>
    <t xml:space="preserve">Spłaty rat z tytułu zaciągniętych pożyczek i kredytów  oraz wykupu obligacji samorządowych wynoszą 2.490.231,00 zł, które zostaną uregulowane z przychodów z innych rozliczeń krajowych (wolne środki) w kwocie 2.490.231,00 zł (Powiat otrzymał umorzenie na 2009 rok trzech pożyczek z WFOŚIGW na kwotę 107.577,00 zł) </t>
  </si>
  <si>
    <t>Limity wydatków na wieloletnie programy inwestycyjne powiatu nakielskiego w latach 2009-2012</t>
  </si>
  <si>
    <t>Nazwa zadania inwestycyjnego i okres realizacji w latach</t>
  </si>
  <si>
    <t>2010 rok</t>
  </si>
  <si>
    <t>2011 rok</t>
  </si>
  <si>
    <t>2012 rok</t>
  </si>
  <si>
    <t>Modernizacja (Remont) drogi powiatowej nr 1938 Kcynia-Dziewierzewo</t>
  </si>
  <si>
    <t>Zarząd Dróg Powiatowych w Nakle nad Notecią</t>
  </si>
  <si>
    <t>Modernizacja (Remont) połączenia drogowego łączącego drogę krajową nr 5 z drogą wojewódzką nr 246 na odcinku Zamość - Samoklęski Małe - droga powiatowa nr 1948</t>
  </si>
  <si>
    <t xml:space="preserve">Rozbudowa drogi powiatowej nr 1939 Miastowice-Podobowice </t>
  </si>
  <si>
    <t xml:space="preserve">Modernizacja (Remont) drogi powiatowej nr 1930 Dobieszewko-Kcynia </t>
  </si>
  <si>
    <t xml:space="preserve">Modernizacja (Remont) drogi powiatowej nr 1926 Nakło-Bydgoszcz </t>
  </si>
  <si>
    <t>6050</t>
  </si>
  <si>
    <t>Modernizacja (Remont) drogi powiatowej Nr 1928 Smogulec-Kcynia</t>
  </si>
  <si>
    <t>6058</t>
  </si>
  <si>
    <t>6059</t>
  </si>
  <si>
    <t>Przebudowa drogi powiatowej nr 1932 Sipiory-Czerwonak</t>
  </si>
  <si>
    <t xml:space="preserve">Budowa przystani wodnej na rzece Noteć - wykonanie projektu </t>
  </si>
  <si>
    <t>Starostwo Powiatowe w Nakle nad Notecią</t>
  </si>
  <si>
    <t>801 854</t>
  </si>
  <si>
    <t>80111 80130 85420</t>
  </si>
  <si>
    <t>Termomodernizacja budynków szkół i placówek: ZSP w Szubinie, ZSŻŚ w Nakle,  ZSS w Szubinie, LO Nakło, ILO Szubin, ZSP Nakło</t>
  </si>
  <si>
    <t>Urząd Miasta i Gminy w Nakle nad Notecią</t>
  </si>
  <si>
    <t>6300</t>
  </si>
  <si>
    <t>Budowa sali gimnastycznej przy         I Liceum Ogólnokształcącym w Szubinie</t>
  </si>
  <si>
    <t>kredyt - 1.000.000,00 zł     pożyczki - 1.831.900,00 zł</t>
  </si>
  <si>
    <t>Załącznik Nr 3 do uchwały Nr XLII/ 371 /2009 Rady Powiatu w Nakle nad Notecią z dnia 25 listopada 2009 roku</t>
  </si>
  <si>
    <t>Załącznik Nr 4  do uchwały Nr XLII/371/2009 Rady Powiatu w Nakle nad Notecią z dnia 25 listopada 2009 r.</t>
  </si>
  <si>
    <t>Załącznik Nr 5 do uchwały Nr XLII/371 /2009 Rady Powiatu w Nakle nad Notecią z dnia 25 listopada 2009 roku</t>
  </si>
  <si>
    <t>Załącznik Nr 8  do uchwały Nr XLII/ 371 /2009 Rady Powiatu w Nakle nad Notecią z dnia 25 listopada 2009 roku</t>
  </si>
  <si>
    <t>Załącznik Nr 9 do uchwały Nr XLII/ 371 /2009 Rady Powiatu w Nakle nad Notecią z dnia 25 listopada 2009 roku</t>
  </si>
  <si>
    <t>Załącznik Nr   10  do uchwały Nr XLII/ 371 /2009 Rady Powiatu w Nakle nad Notecią z dnia 25 listopada 2009 roku</t>
  </si>
  <si>
    <t>Załącznik Nr  11  do uchwały Nr XLII/371  /2009 Rady Powiatu w Nakle nad Notecią z dnia 25 listopada 2009 roku</t>
  </si>
  <si>
    <t>Załącznik Nr 12   do uchwały Nr XLII/ 371 /2009 Rady Powiatu w Nakle nad Notecią z dnia 25 listopada 2009 roku</t>
  </si>
  <si>
    <t>Załącznik Nr  13  do uchwały Nr XLII/ 371  /2009 Rady Powiatu w Nakle nad Notecią z dnia 25 listopada 2009 roku</t>
  </si>
  <si>
    <t xml:space="preserve">    DOCHODY BUDŻETU POWIATU NAKIELSKIEGO NA 2009 ROK</t>
  </si>
  <si>
    <t>Załącznik Nr 1 do uchwały Nr XLII/ 371 /2009 Rady Powiatu w Nakle nad Notecią z dnia 25 listopada 2009 roku</t>
  </si>
  <si>
    <t>Paragraf</t>
  </si>
  <si>
    <t>Przed zmianą</t>
  </si>
  <si>
    <t>Zmiana</t>
  </si>
  <si>
    <t>Po zmianie</t>
  </si>
  <si>
    <t>600</t>
  </si>
  <si>
    <t>1 284 313,00</t>
  </si>
  <si>
    <t>1 623 949,00</t>
  </si>
  <si>
    <t>2 908 262,00</t>
  </si>
  <si>
    <t>60014</t>
  </si>
  <si>
    <t>6208</t>
  </si>
  <si>
    <t>Dotacje rozwojowe</t>
  </si>
  <si>
    <t>0,00</t>
  </si>
  <si>
    <t>710</t>
  </si>
  <si>
    <t>Działalność usługowa</t>
  </si>
  <si>
    <t>437 770,00</t>
  </si>
  <si>
    <t>3 643,00</t>
  </si>
  <si>
    <t>441 413,00</t>
  </si>
  <si>
    <t>71015</t>
  </si>
  <si>
    <t>Nadzór budowlany</t>
  </si>
  <si>
    <t>386 370,00</t>
  </si>
  <si>
    <t>390 013,00</t>
  </si>
  <si>
    <t>2110</t>
  </si>
  <si>
    <t>Dotacje celowe otrzymane z budżetu państwa na zadania bieżące z zakresu administracji rządowej oraz inne zadania zlecone ustawami realizowane przez powiat</t>
  </si>
  <si>
    <t>386 200,00</t>
  </si>
  <si>
    <t>389 843,00</t>
  </si>
  <si>
    <t>5 322 800,00</t>
  </si>
  <si>
    <t>1 324,00</t>
  </si>
  <si>
    <t>5 324 124,00</t>
  </si>
  <si>
    <t>5 322 000,00</t>
  </si>
  <si>
    <t>5 323 324,00</t>
  </si>
  <si>
    <t>214 193,00</t>
  </si>
  <si>
    <t>3 698,00</t>
  </si>
  <si>
    <t>217 891,00</t>
  </si>
  <si>
    <t>80120</t>
  </si>
  <si>
    <t>Licea ogólnokształcące</t>
  </si>
  <si>
    <t>35 200,00</t>
  </si>
  <si>
    <t>2 496,00</t>
  </si>
  <si>
    <t>37 696,00</t>
  </si>
  <si>
    <t>2707</t>
  </si>
  <si>
    <t>Środki na dofinansowanie własnych zadań bieżących gmin (związków gmin), powiatów (związków powiatów), samorządów województw, pozyskane z innych źródeł</t>
  </si>
  <si>
    <t>80195</t>
  </si>
  <si>
    <t>37 431,00</t>
  </si>
  <si>
    <t>1 202,00</t>
  </si>
  <si>
    <t>38 633,00</t>
  </si>
  <si>
    <t>2 587 630,00</t>
  </si>
  <si>
    <t>3 135,00</t>
  </si>
  <si>
    <t>2 590 765,00</t>
  </si>
  <si>
    <t>1 859 830,00</t>
  </si>
  <si>
    <t>1 862 965,00</t>
  </si>
  <si>
    <t>491 000,00</t>
  </si>
  <si>
    <t>494 135,00</t>
  </si>
  <si>
    <t>Pozostałe zadania w zakresie polityki społecznej</t>
  </si>
  <si>
    <t>1 452 151,00</t>
  </si>
  <si>
    <t>792 683,00</t>
  </si>
  <si>
    <t>2 244 834,00</t>
  </si>
  <si>
    <t>85321</t>
  </si>
  <si>
    <t>Zespoły do spraw orzekania o niepełnosprawności</t>
  </si>
  <si>
    <t>151 000,00</t>
  </si>
  <si>
    <t>11 280,00</t>
  </si>
  <si>
    <t>162 280,00</t>
  </si>
  <si>
    <t>394 068,00</t>
  </si>
  <si>
    <t>781 403,00</t>
  </si>
  <si>
    <t>1 175 471,00</t>
  </si>
  <si>
    <t>2008</t>
  </si>
  <si>
    <t>Dotacje rozwojowe oraz środki na finansowanie Wspólnej Polityki Rolnej</t>
  </si>
  <si>
    <t>337 975,00</t>
  </si>
  <si>
    <t>664 192,00</t>
  </si>
  <si>
    <t>1 002 167,00</t>
  </si>
  <si>
    <t>2009</t>
  </si>
  <si>
    <t>14 060,00</t>
  </si>
  <si>
    <t>117 211,00</t>
  </si>
  <si>
    <t>131 271,00</t>
  </si>
  <si>
    <t>854</t>
  </si>
  <si>
    <t>Edukacyjna opieka wychowawcza</t>
  </si>
  <si>
    <t>273 005,00</t>
  </si>
  <si>
    <t>109 200,00</t>
  </si>
  <si>
    <t>382 205,00</t>
  </si>
  <si>
    <t>85420</t>
  </si>
  <si>
    <t>Młodzieżowe ośrodki wychowawcze</t>
  </si>
  <si>
    <t>88 725,00</t>
  </si>
  <si>
    <t>197 925,00</t>
  </si>
  <si>
    <t>2120</t>
  </si>
  <si>
    <t>Dotacje celowe otrzymane z budżetu państwa na zadania bieżące realizowane przez powiat na podstawie porozumień z organami administracji rządowej</t>
  </si>
  <si>
    <t>Razem:</t>
  </si>
  <si>
    <t>66 489 387,00</t>
  </si>
  <si>
    <t>2 537 632,00</t>
  </si>
  <si>
    <t>69 027 019,00</t>
  </si>
  <si>
    <t xml:space="preserve">          WYDATKI POWIATU NAKIELSKIEGO NA 2009 ROK</t>
  </si>
  <si>
    <t xml:space="preserve">      Załącznik Nr 2 do uchwały Nr XLII/  371 /2009 Rady Powiatu w Nakle nad Notecią z dnia 25 listopada 2009 roku</t>
  </si>
  <si>
    <t>12 227 713,00</t>
  </si>
  <si>
    <t>12 115 213,00</t>
  </si>
  <si>
    <t>450 000,00</t>
  </si>
  <si>
    <t>60 000,00</t>
  </si>
  <si>
    <t>510 000,00</t>
  </si>
  <si>
    <t>1 128 000,00</t>
  </si>
  <si>
    <t>111 677,00</t>
  </si>
  <si>
    <t>1 239 677,00</t>
  </si>
  <si>
    <t>8 985 613,00</t>
  </si>
  <si>
    <t>- 3 419 575,00</t>
  </si>
  <si>
    <t>5 566 038,00</t>
  </si>
  <si>
    <t>437 600,00</t>
  </si>
  <si>
    <t>441 243,00</t>
  </si>
  <si>
    <t>73 000,00</t>
  </si>
  <si>
    <t>1 200,00</t>
  </si>
  <si>
    <t>74 200,00</t>
  </si>
  <si>
    <t>4020</t>
  </si>
  <si>
    <t>Wynagrodzenia osobowe członków korpusu służby cywilnej</t>
  </si>
  <si>
    <t>169 425,00</t>
  </si>
  <si>
    <t>2 443,00</t>
  </si>
  <si>
    <t>171 868,00</t>
  </si>
  <si>
    <t>750</t>
  </si>
  <si>
    <t>Administracja publiczna</t>
  </si>
  <si>
    <t>7 125 169,00</t>
  </si>
  <si>
    <t>- 4 390,00</t>
  </si>
  <si>
    <t>7 120 779,00</t>
  </si>
  <si>
    <t>75011</t>
  </si>
  <si>
    <t>Urzędy wojewódzkie</t>
  </si>
  <si>
    <t>473 615,00</t>
  </si>
  <si>
    <t>48 400,00</t>
  </si>
  <si>
    <t>522 015,00</t>
  </si>
  <si>
    <t>249 110,00</t>
  </si>
  <si>
    <t>59 100,00</t>
  </si>
  <si>
    <t>308 210,00</t>
  </si>
  <si>
    <t>44 780,00</t>
  </si>
  <si>
    <t>15 550,00</t>
  </si>
  <si>
    <t>60 330,00</t>
  </si>
  <si>
    <t>7 750,00</t>
  </si>
  <si>
    <t>1 650,00</t>
  </si>
  <si>
    <t>9 400,00</t>
  </si>
  <si>
    <t>37 000,00</t>
  </si>
  <si>
    <t>56 100,00</t>
  </si>
  <si>
    <t>93 100,00</t>
  </si>
  <si>
    <t>500,00</t>
  </si>
  <si>
    <t>7 000,00</t>
  </si>
  <si>
    <t>7 500,00</t>
  </si>
  <si>
    <t>102 055,00</t>
  </si>
  <si>
    <t>- 89 200,00</t>
  </si>
  <si>
    <t>12 855,00</t>
  </si>
  <si>
    <t>4380</t>
  </si>
  <si>
    <t>Zakup usług obejmujacych tłumaczenia</t>
  </si>
  <si>
    <t>2 000,00</t>
  </si>
  <si>
    <t>- 1 800,00</t>
  </si>
  <si>
    <t>200,00</t>
  </si>
  <si>
    <t>75019</t>
  </si>
  <si>
    <t>Rady powiatów</t>
  </si>
  <si>
    <t>352 850,00</t>
  </si>
  <si>
    <t>2 500,00</t>
  </si>
  <si>
    <t>3 000,00</t>
  </si>
  <si>
    <t>4360</t>
  </si>
  <si>
    <t>Opłaty z tytułu zakupu usług telekomunikacyjnych telefonii komórkowej</t>
  </si>
  <si>
    <t>4 000,00</t>
  </si>
  <si>
    <t>- 500,00</t>
  </si>
  <si>
    <t>3 500,00</t>
  </si>
  <si>
    <t>75020</t>
  </si>
  <si>
    <t>Starostwa powiatowe</t>
  </si>
  <si>
    <t>5 996 004,00</t>
  </si>
  <si>
    <t>- 52 790,00</t>
  </si>
  <si>
    <t>5 943 214,00</t>
  </si>
  <si>
    <t>2 891 566,00</t>
  </si>
  <si>
    <t>- 43 000,00</t>
  </si>
  <si>
    <t>2 848 566,00</t>
  </si>
  <si>
    <t>435 000,00</t>
  </si>
  <si>
    <t>- 5 400,00</t>
  </si>
  <si>
    <t>429 600,00</t>
  </si>
  <si>
    <t>27 000,00</t>
  </si>
  <si>
    <t>10 000,00</t>
  </si>
  <si>
    <t>4400</t>
  </si>
  <si>
    <t>Opłaty za administrowanie i czynsze za budynki, lokale i pomieszczenia garażowe</t>
  </si>
  <si>
    <t>5 000,00</t>
  </si>
  <si>
    <t>331,00</t>
  </si>
  <si>
    <t>5 331,00</t>
  </si>
  <si>
    <t>50 000,00</t>
  </si>
  <si>
    <t>12 000,00</t>
  </si>
  <si>
    <t>62 000,00</t>
  </si>
  <si>
    <t>4520</t>
  </si>
  <si>
    <t>Opłaty na rzecz budżetów jednostek samorządu terytorialnego</t>
  </si>
  <si>
    <t>153 000,00</t>
  </si>
  <si>
    <t>- 26 921,00</t>
  </si>
  <si>
    <t>126 079,00</t>
  </si>
  <si>
    <t>5 401 900,00</t>
  </si>
  <si>
    <t>5 403 224,00</t>
  </si>
  <si>
    <t>57 355,00</t>
  </si>
  <si>
    <t>1 126,00</t>
  </si>
  <si>
    <t>58 481,00</t>
  </si>
  <si>
    <t>15 171,00</t>
  </si>
  <si>
    <t>171,00</t>
  </si>
  <si>
    <t>15 342,00</t>
  </si>
  <si>
    <t>1 962,00</t>
  </si>
  <si>
    <t>27,00</t>
  </si>
  <si>
    <t>1 989,00</t>
  </si>
  <si>
    <t>757</t>
  </si>
  <si>
    <t>Obsługa długu publicznego</t>
  </si>
  <si>
    <t>2 050 000,00</t>
  </si>
  <si>
    <t>3 705,00</t>
  </si>
  <si>
    <t>2 053 705,00</t>
  </si>
  <si>
    <t>75702</t>
  </si>
  <si>
    <t>Obsługa papierów wartościowych, kredytów i pożyczek jednostek samorządu terytorialnego</t>
  </si>
  <si>
    <t>1 300 000,00</t>
  </si>
  <si>
    <t>1 303 705,00</t>
  </si>
  <si>
    <t>8010</t>
  </si>
  <si>
    <t>Rozliczenia z bankami związane z obsługą długu publicznego</t>
  </si>
  <si>
    <t>758</t>
  </si>
  <si>
    <t>Różne rozliczenia</t>
  </si>
  <si>
    <t>217 003,00</t>
  </si>
  <si>
    <t>- 24 624,00</t>
  </si>
  <si>
    <t>192 379,00</t>
  </si>
  <si>
    <t>75818</t>
  </si>
  <si>
    <t>Rezerwy ogólne i celowe</t>
  </si>
  <si>
    <t>4810</t>
  </si>
  <si>
    <t>Rezerwy</t>
  </si>
  <si>
    <t>187 003,00</t>
  </si>
  <si>
    <t>162 379,00</t>
  </si>
  <si>
    <t>29 418 661,00</t>
  </si>
  <si>
    <t>3 260,00</t>
  </si>
  <si>
    <t>29 421 921,00</t>
  </si>
  <si>
    <t>80102</t>
  </si>
  <si>
    <t>Szkoły podstawowe specjalne</t>
  </si>
  <si>
    <t>1 991 300,00</t>
  </si>
  <si>
    <t>16 100,00</t>
  </si>
  <si>
    <t>1 300,00</t>
  </si>
  <si>
    <t>17 400,00</t>
  </si>
  <si>
    <t>42 400,00</t>
  </si>
  <si>
    <t>43 700,00</t>
  </si>
  <si>
    <t>13 000,00</t>
  </si>
  <si>
    <t>- 600,00</t>
  </si>
  <si>
    <t>12 400,00</t>
  </si>
  <si>
    <t>4350</t>
  </si>
  <si>
    <t>Zakup usług dostępu do sieci Internet</t>
  </si>
  <si>
    <t>1 700,00</t>
  </si>
  <si>
    <t>- 100,00</t>
  </si>
  <si>
    <t>1 600,00</t>
  </si>
  <si>
    <t>4370</t>
  </si>
  <si>
    <t>Opłata z tytułu zakupu usług telekomunikacyjnych telefonii stacjinarnej</t>
  </si>
  <si>
    <t>- 400,00</t>
  </si>
  <si>
    <t>3 600,00</t>
  </si>
  <si>
    <t>4410</t>
  </si>
  <si>
    <t>Podróże służbowe krajowe</t>
  </si>
  <si>
    <t>4 700,00</t>
  </si>
  <si>
    <t>4 200,00</t>
  </si>
  <si>
    <t>4700</t>
  </si>
  <si>
    <t xml:space="preserve">Szkolenia pracowników niebędących członkami korpusu służby cywilnej </t>
  </si>
  <si>
    <t>- 1 000,00</t>
  </si>
  <si>
    <t>700,00</t>
  </si>
  <si>
    <t>80111</t>
  </si>
  <si>
    <t>Gimnazja specjalne</t>
  </si>
  <si>
    <t>3 780 160,00</t>
  </si>
  <si>
    <t>Dodatkowe wynagrodzenie roczne</t>
  </si>
  <si>
    <t>161 000,00</t>
  </si>
  <si>
    <t>- 300,00</t>
  </si>
  <si>
    <t>160 700,00</t>
  </si>
  <si>
    <t>50 854,00</t>
  </si>
  <si>
    <t>54 854,00</t>
  </si>
  <si>
    <t>- 200,00</t>
  </si>
  <si>
    <t>1 500,00</t>
  </si>
  <si>
    <t>90 400,00</t>
  </si>
  <si>
    <t>- 2 100,00</t>
  </si>
  <si>
    <t>88 300,00</t>
  </si>
  <si>
    <t>1 400,00</t>
  </si>
  <si>
    <t>57 581,00</t>
  </si>
  <si>
    <t>- 1 200,00</t>
  </si>
  <si>
    <t>56 381,00</t>
  </si>
  <si>
    <t>6 316 425,00</t>
  </si>
  <si>
    <t>3 120,00</t>
  </si>
  <si>
    <t>6 319 545,00</t>
  </si>
  <si>
    <t>Wydatki osobowe niezaliczone do wynagrodzeń</t>
  </si>
  <si>
    <t>24 380,00</t>
  </si>
  <si>
    <t>- 280,00</t>
  </si>
  <si>
    <t>24 100,00</t>
  </si>
  <si>
    <t>537 700,00</t>
  </si>
  <si>
    <t>- 750,00</t>
  </si>
  <si>
    <t>536 950,00</t>
  </si>
  <si>
    <t>16 092,00</t>
  </si>
  <si>
    <t>- 5 980,00</t>
  </si>
  <si>
    <t>10 112,00</t>
  </si>
  <si>
    <t>96 966,00</t>
  </si>
  <si>
    <t>3 763,00</t>
  </si>
  <si>
    <t>100 729,00</t>
  </si>
  <si>
    <t>- 298,00</t>
  </si>
  <si>
    <t>902,00</t>
  </si>
  <si>
    <t>14 500,00</t>
  </si>
  <si>
    <t>197 500,00</t>
  </si>
  <si>
    <t>- 5 000,00</t>
  </si>
  <si>
    <t>192 500,00</t>
  </si>
  <si>
    <t>145 908,00</t>
  </si>
  <si>
    <t>149 408,00</t>
  </si>
  <si>
    <t>3 320,00</t>
  </si>
  <si>
    <t>- 15,00</t>
  </si>
  <si>
    <t>3 305,00</t>
  </si>
  <si>
    <t>84 555,00</t>
  </si>
  <si>
    <t>87 555,00</t>
  </si>
  <si>
    <t>3 700,00</t>
  </si>
  <si>
    <t>- 190,00</t>
  </si>
  <si>
    <t>3 510,00</t>
  </si>
  <si>
    <t>1 900,00</t>
  </si>
  <si>
    <t>11 200,00</t>
  </si>
  <si>
    <t>11 400,00</t>
  </si>
  <si>
    <t>4427</t>
  </si>
  <si>
    <t>Podróże służbowe zagraniczne</t>
  </si>
  <si>
    <t>3 839,00</t>
  </si>
  <si>
    <t>6 959,00</t>
  </si>
  <si>
    <t>5 100,00</t>
  </si>
  <si>
    <t>750,00</t>
  </si>
  <si>
    <t>5 850,00</t>
  </si>
  <si>
    <t>13 187 073,00</t>
  </si>
  <si>
    <t>2320</t>
  </si>
  <si>
    <t>Dotacje celowe przekazane dla powiatu na zadania bieżące realizowane na podstawie porozumień (umów) między jednostkami samorządu terytorialnego</t>
  </si>
  <si>
    <t>8 100,00</t>
  </si>
  <si>
    <t>11 100,00</t>
  </si>
  <si>
    <t>2330</t>
  </si>
  <si>
    <t>Dotacje celowe przekazane do samorządu województwa na zadania bieżące realizowane na podstawie porozumień (umów) między jednostkami samorządu terytorialnego</t>
  </si>
  <si>
    <t>133 500,00</t>
  </si>
  <si>
    <t>- 3 000,00</t>
  </si>
  <si>
    <t>130 500,00</t>
  </si>
  <si>
    <t>136 800,00</t>
  </si>
  <si>
    <t>- 10 500,00</t>
  </si>
  <si>
    <t>126 300,00</t>
  </si>
  <si>
    <t>4 889 960,00</t>
  </si>
  <si>
    <t>- 20 000,00</t>
  </si>
  <si>
    <t>4 869 960,00</t>
  </si>
  <si>
    <t>822 900,00</t>
  </si>
  <si>
    <t>- 24 000,00</t>
  </si>
  <si>
    <t>798 900,00</t>
  </si>
  <si>
    <t>51 095,00</t>
  </si>
  <si>
    <t>- 333,00</t>
  </si>
  <si>
    <t>50 762,00</t>
  </si>
  <si>
    <t>204 463,00</t>
  </si>
  <si>
    <t>14 000,00</t>
  </si>
  <si>
    <t>218 463,00</t>
  </si>
  <si>
    <t>129 269,00</t>
  </si>
  <si>
    <t>44 000,00</t>
  </si>
  <si>
    <t>173 269,00</t>
  </si>
  <si>
    <t>530 900,00</t>
  </si>
  <si>
    <t>6 000,00</t>
  </si>
  <si>
    <t>536 900,00</t>
  </si>
  <si>
    <t>4 800,00</t>
  </si>
  <si>
    <t>302 940,00</t>
  </si>
  <si>
    <t>- 8 167,00</t>
  </si>
  <si>
    <t>294 773,00</t>
  </si>
  <si>
    <t>9 900,00</t>
  </si>
  <si>
    <t>9 800,00</t>
  </si>
  <si>
    <t>13 300,00</t>
  </si>
  <si>
    <t>- 700,00</t>
  </si>
  <si>
    <t>12 600,00</t>
  </si>
  <si>
    <t>80146</t>
  </si>
  <si>
    <t>Dokształcanie i doskonalenie nauczycieli</t>
  </si>
  <si>
    <t>148 100,00</t>
  </si>
  <si>
    <t>22 940,00</t>
  </si>
  <si>
    <t>1 129,00</t>
  </si>
  <si>
    <t>24 069,00</t>
  </si>
  <si>
    <t>87 760,00</t>
  </si>
  <si>
    <t>- 1 129,00</t>
  </si>
  <si>
    <t>86 631,00</t>
  </si>
  <si>
    <t>220 003,00</t>
  </si>
  <si>
    <t>140,00</t>
  </si>
  <si>
    <t>220 143,00</t>
  </si>
  <si>
    <t>23 452,00</t>
  </si>
  <si>
    <t>458,00</t>
  </si>
  <si>
    <t>23 910,00</t>
  </si>
  <si>
    <t>3 611,00</t>
  </si>
  <si>
    <t>73,00</t>
  </si>
  <si>
    <t>3 684,00</t>
  </si>
  <si>
    <t>574,00</t>
  </si>
  <si>
    <t>11,00</t>
  </si>
  <si>
    <t>585,00</t>
  </si>
  <si>
    <t>1 396,00</t>
  </si>
  <si>
    <t>564,00</t>
  </si>
  <si>
    <t>1 960,00</t>
  </si>
  <si>
    <t>96,00</t>
  </si>
  <si>
    <t>2 096,00</t>
  </si>
  <si>
    <t>15 560,00</t>
  </si>
  <si>
    <t>- 1 062,00</t>
  </si>
  <si>
    <t>14 498,00</t>
  </si>
  <si>
    <t>851</t>
  </si>
  <si>
    <t>Ochrona zdrowia</t>
  </si>
  <si>
    <t>1 477 000,00</t>
  </si>
  <si>
    <t>85195</t>
  </si>
  <si>
    <t>42 000,00</t>
  </si>
  <si>
    <t>1 000,00</t>
  </si>
  <si>
    <t>8 000,00</t>
  </si>
  <si>
    <t>11 000,00</t>
  </si>
  <si>
    <t>7 057 447,00</t>
  </si>
  <si>
    <t>14 415,00</t>
  </si>
  <si>
    <t>7 071 862,00</t>
  </si>
  <si>
    <t>Placówki opiekuńczo-wychowawcze</t>
  </si>
  <si>
    <t>2 396 100,00</t>
  </si>
  <si>
    <t>2 100,00</t>
  </si>
  <si>
    <t>- 1 285,00</t>
  </si>
  <si>
    <t>815,00</t>
  </si>
  <si>
    <t>93 436,00</t>
  </si>
  <si>
    <t>- 3 348,00</t>
  </si>
  <si>
    <t>90 088,00</t>
  </si>
  <si>
    <t>74 370,00</t>
  </si>
  <si>
    <t>689,00</t>
  </si>
  <si>
    <t>75 059,00</t>
  </si>
  <si>
    <t>6 250,00</t>
  </si>
  <si>
    <t>100,00</t>
  </si>
  <si>
    <t>6 350,00</t>
  </si>
  <si>
    <t>5 400,00</t>
  </si>
  <si>
    <t>3 644,00</t>
  </si>
  <si>
    <t>9 044,00</t>
  </si>
  <si>
    <t>24 524,00</t>
  </si>
  <si>
    <t>24 724,00</t>
  </si>
  <si>
    <t>2 055 000,00</t>
  </si>
  <si>
    <t>2 058 135,00</t>
  </si>
  <si>
    <t>48 000,00</t>
  </si>
  <si>
    <t>51 135,00</t>
  </si>
  <si>
    <t>85218</t>
  </si>
  <si>
    <t>Powiatowe centra pomocy rodzinie</t>
  </si>
  <si>
    <t>572 638,00</t>
  </si>
  <si>
    <t>583 918,00</t>
  </si>
  <si>
    <t>10 700,00</t>
  </si>
  <si>
    <t>12 200,00</t>
  </si>
  <si>
    <t>4740</t>
  </si>
  <si>
    <t>Zakup materiałów papierniczych do sprzętu drukarskiego i urządzeń kserograficznych</t>
  </si>
  <si>
    <t>6060</t>
  </si>
  <si>
    <t>Wydatki na zakupy inwestycyjne jednostek budżetowych</t>
  </si>
  <si>
    <t>10 280,00</t>
  </si>
  <si>
    <t>85220</t>
  </si>
  <si>
    <t>Jednostki specjalistycznego poradnictwa, mieszkania chronione i ośrodki interwencji kryzysowej</t>
  </si>
  <si>
    <t>31 000,00</t>
  </si>
  <si>
    <t>540,00</t>
  </si>
  <si>
    <t>2 240,00</t>
  </si>
  <si>
    <t>300,00</t>
  </si>
  <si>
    <t>60,00</t>
  </si>
  <si>
    <t>360,00</t>
  </si>
  <si>
    <t>25 200,00</t>
  </si>
  <si>
    <t>3 200,00</t>
  </si>
  <si>
    <t>3 514 419,00</t>
  </si>
  <si>
    <t>783 150,00</t>
  </si>
  <si>
    <t>4 297 569,00</t>
  </si>
  <si>
    <t>85311</t>
  </si>
  <si>
    <t>Rehabilitacja zawodowa i społeczna osób niepełnosprawnych</t>
  </si>
  <si>
    <t>131 580,00</t>
  </si>
  <si>
    <t>685,00</t>
  </si>
  <si>
    <t>132 265,00</t>
  </si>
  <si>
    <t>2580</t>
  </si>
  <si>
    <t>Dotacja podmiotowa z budżetu dla jednostek niezaliczanych do sektora finansów publicznych</t>
  </si>
  <si>
    <t>264 400,00</t>
  </si>
  <si>
    <t>98 200,00</t>
  </si>
  <si>
    <t>71 200,00</t>
  </si>
  <si>
    <t>425 189,00</t>
  </si>
  <si>
    <t>782 465,00</t>
  </si>
  <si>
    <t>1 207 654,00</t>
  </si>
  <si>
    <t>4018</t>
  </si>
  <si>
    <t>63 394,00</t>
  </si>
  <si>
    <t>219,00</t>
  </si>
  <si>
    <t>63 613,00</t>
  </si>
  <si>
    <t>4019</t>
  </si>
  <si>
    <t>3 356,00</t>
  </si>
  <si>
    <t>12,00</t>
  </si>
  <si>
    <t>3 368,00</t>
  </si>
  <si>
    <t>4048</t>
  </si>
  <si>
    <t>1 425,00</t>
  </si>
  <si>
    <t>- 44,00</t>
  </si>
  <si>
    <t>1 381,00</t>
  </si>
  <si>
    <t>4049</t>
  </si>
  <si>
    <t>75,00</t>
  </si>
  <si>
    <t>- 1,00</t>
  </si>
  <si>
    <t>74,00</t>
  </si>
  <si>
    <t>4118</t>
  </si>
  <si>
    <t>10 730,00</t>
  </si>
  <si>
    <t>10 540,00</t>
  </si>
  <si>
    <t>4119</t>
  </si>
  <si>
    <t>608,00</t>
  </si>
  <si>
    <t>- 10,00</t>
  </si>
  <si>
    <t>598,00</t>
  </si>
  <si>
    <t>4128</t>
  </si>
  <si>
    <t>1 765,00</t>
  </si>
  <si>
    <t>- 85,00</t>
  </si>
  <si>
    <t>1 680,00</t>
  </si>
  <si>
    <t>4129</t>
  </si>
  <si>
    <t>- 4,00</t>
  </si>
  <si>
    <t>4178</t>
  </si>
  <si>
    <t>52 050,00</t>
  </si>
  <si>
    <t>315 716,00</t>
  </si>
  <si>
    <t>367 766,00</t>
  </si>
  <si>
    <t>4179</t>
  </si>
  <si>
    <t>5 505,00</t>
  </si>
  <si>
    <t>55 715,00</t>
  </si>
  <si>
    <t>61 220,00</t>
  </si>
  <si>
    <t>4218</t>
  </si>
  <si>
    <t>35 856,00</t>
  </si>
  <si>
    <t>91 684,00</t>
  </si>
  <si>
    <t>127 540,00</t>
  </si>
  <si>
    <t>4219</t>
  </si>
  <si>
    <t>3 254,00</t>
  </si>
  <si>
    <t>16 214,00</t>
  </si>
  <si>
    <t>19 468,00</t>
  </si>
  <si>
    <t>4228</t>
  </si>
  <si>
    <t>12 634,00</t>
  </si>
  <si>
    <t>- 6 322,00</t>
  </si>
  <si>
    <t>6 312,00</t>
  </si>
  <si>
    <t>4229</t>
  </si>
  <si>
    <t>669,00</t>
  </si>
  <si>
    <t>- 334,00</t>
  </si>
  <si>
    <t>335,00</t>
  </si>
  <si>
    <t>4248</t>
  </si>
  <si>
    <t>19 122,00</t>
  </si>
  <si>
    <t>162 289,00</t>
  </si>
  <si>
    <t>181 411,00</t>
  </si>
  <si>
    <t>4249</t>
  </si>
  <si>
    <t>2 119,00</t>
  </si>
  <si>
    <t>28 639,00</t>
  </si>
  <si>
    <t>30 758,00</t>
  </si>
  <si>
    <t>4308</t>
  </si>
  <si>
    <t>155 949,00</t>
  </si>
  <si>
    <t>56 467,00</t>
  </si>
  <si>
    <t>212 416,00</t>
  </si>
  <si>
    <t>4309</t>
  </si>
  <si>
    <t>14 245,00</t>
  </si>
  <si>
    <t>9 127,00</t>
  </si>
  <si>
    <t>23 372,00</t>
  </si>
  <si>
    <t>4448</t>
  </si>
  <si>
    <t>1 045,00</t>
  </si>
  <si>
    <t>- 95,00</t>
  </si>
  <si>
    <t>950,00</t>
  </si>
  <si>
    <t>4449</t>
  </si>
  <si>
    <t>55,00</t>
  </si>
  <si>
    <t>51,00</t>
  </si>
  <si>
    <t>4748</t>
  </si>
  <si>
    <t>2 428,00</t>
  </si>
  <si>
    <t>13 864,00</t>
  </si>
  <si>
    <t>16 292,00</t>
  </si>
  <si>
    <t>4749</t>
  </si>
  <si>
    <t>276,00</t>
  </si>
  <si>
    <t>2 447,00</t>
  </si>
  <si>
    <t>2 723,00</t>
  </si>
  <si>
    <t>4758</t>
  </si>
  <si>
    <t>9 413,00</t>
  </si>
  <si>
    <t>31 587,00</t>
  </si>
  <si>
    <t>41 000,00</t>
  </si>
  <si>
    <t>4759</t>
  </si>
  <si>
    <t>973,00</t>
  </si>
  <si>
    <t>5 574,00</t>
  </si>
  <si>
    <t>6 547,00</t>
  </si>
  <si>
    <t>5 716 125,00</t>
  </si>
  <si>
    <t>133 200,00</t>
  </si>
  <si>
    <t>5 849 325,00</t>
  </si>
  <si>
    <t>85410</t>
  </si>
  <si>
    <t>Internaty i bursy szkolne</t>
  </si>
  <si>
    <t>1 120 956,00</t>
  </si>
  <si>
    <t>2 200,00</t>
  </si>
  <si>
    <t>2 196,00</t>
  </si>
  <si>
    <t>39 005,00</t>
  </si>
  <si>
    <t>2 684,00</t>
  </si>
  <si>
    <t>41 689,00</t>
  </si>
  <si>
    <t>169 800,00</t>
  </si>
  <si>
    <t>175 800,00</t>
  </si>
  <si>
    <t>420,00</t>
  </si>
  <si>
    <t>20,00</t>
  </si>
  <si>
    <t>440,00</t>
  </si>
  <si>
    <t>46 200,00</t>
  </si>
  <si>
    <t>- 8 400,00</t>
  </si>
  <si>
    <t>37 800,00</t>
  </si>
  <si>
    <t>4 300,00</t>
  </si>
  <si>
    <t>4 100,00</t>
  </si>
  <si>
    <t>2 840 578,00</t>
  </si>
  <si>
    <t>2 973 778,00</t>
  </si>
  <si>
    <t>238 100,00</t>
  </si>
  <si>
    <t>155,00</t>
  </si>
  <si>
    <t>238 255,00</t>
  </si>
  <si>
    <t>37 500,00</t>
  </si>
  <si>
    <t>25,00</t>
  </si>
  <si>
    <t>37 525,00</t>
  </si>
  <si>
    <t>1 020,00</t>
  </si>
  <si>
    <t>4 020,00</t>
  </si>
  <si>
    <t>97 878,00</t>
  </si>
  <si>
    <t>40 980,00</t>
  </si>
  <si>
    <t>138 858,00</t>
  </si>
  <si>
    <t>290 000,00</t>
  </si>
  <si>
    <t>- 50 000,00</t>
  </si>
  <si>
    <t>240 000,00</t>
  </si>
  <si>
    <t>44 920,00</t>
  </si>
  <si>
    <t>50 920,00</t>
  </si>
  <si>
    <t>209 000,00</t>
  </si>
  <si>
    <t>21 600,00</t>
  </si>
  <si>
    <t>230 600,00</t>
  </si>
  <si>
    <t>193 000,00</t>
  </si>
  <si>
    <t>57 900,00</t>
  </si>
  <si>
    <t>250 900,00</t>
  </si>
  <si>
    <t>15 000,00</t>
  </si>
  <si>
    <t>20 000,00</t>
  </si>
  <si>
    <t>- 2 000,00</t>
  </si>
  <si>
    <t>7 100,00</t>
  </si>
  <si>
    <t>9 100,00</t>
  </si>
  <si>
    <t>6 500,00</t>
  </si>
  <si>
    <t>76 981 566,00</t>
  </si>
  <si>
    <t>913 683,00</t>
  </si>
  <si>
    <t>77 895 249,00</t>
  </si>
  <si>
    <t>Strona 7 z 4</t>
  </si>
  <si>
    <t>Dochody i wydatki związane z realizacją zadań z zakresu administracji rządowej i innych zadań zleconych jednostce samorządu terytorialnego  odrębnymi ustawami  w 2009 roku</t>
  </si>
  <si>
    <t>Załącznik Nr 6   do Uchwały Nr XLII/ 371 /2009 Rady Powiatu w Nakle nad Notecią z dnia 25 listopada 2009 roku</t>
  </si>
  <si>
    <t xml:space="preserve">    dochody</t>
  </si>
  <si>
    <t>010</t>
  </si>
  <si>
    <t>Rolnictwo i łowiectwo</t>
  </si>
  <si>
    <t>35 000,00</t>
  </si>
  <si>
    <t>01005</t>
  </si>
  <si>
    <t>Prace geodezyjno-urządzeniowe na potrzeby rolnictwa</t>
  </si>
  <si>
    <t>700</t>
  </si>
  <si>
    <t>Gospodarka mieszkaniowa</t>
  </si>
  <si>
    <t>70 000,00</t>
  </si>
  <si>
    <t>70005</t>
  </si>
  <si>
    <t>Gospodarka gruntami i nieruchomościami</t>
  </si>
  <si>
    <t>71013</t>
  </si>
  <si>
    <t>Prace geodezyjne i kartograficzne (nieinwestycyjne)</t>
  </si>
  <si>
    <t>45 000,00</t>
  </si>
  <si>
    <t>71014</t>
  </si>
  <si>
    <t>Opracowania geodezyjne i kartograficzne</t>
  </si>
  <si>
    <t>6 400,00</t>
  </si>
  <si>
    <t>416 105,00</t>
  </si>
  <si>
    <t>377 505,00</t>
  </si>
  <si>
    <t>75045</t>
  </si>
  <si>
    <t>Kwalifikacja wojskowa</t>
  </si>
  <si>
    <t>38 600,00</t>
  </si>
  <si>
    <t>752</t>
  </si>
  <si>
    <t>Obrona narodowa</t>
  </si>
  <si>
    <t>75212</t>
  </si>
  <si>
    <t>Pozostałe wydatki obronne</t>
  </si>
  <si>
    <t>1 183 000,00</t>
  </si>
  <si>
    <t>85156</t>
  </si>
  <si>
    <t>Składki na ubezpieczenie zdrowotne oraz świadczenia dla osób nie objętych obowiązkiem ubezpieczenia zdrowotnego</t>
  </si>
  <si>
    <t>318 000,00</t>
  </si>
  <si>
    <t>85203</t>
  </si>
  <si>
    <t>Ośrodki wsparcia</t>
  </si>
  <si>
    <t>243 000,00</t>
  </si>
  <si>
    <t>6410</t>
  </si>
  <si>
    <t>Dotacje celowe otrzymane z budżetu państwa na inwestycje i zakupy inwestycyjne z zakresu administracji rządowej oraz inne zadania zlecone ustawami realizowane przez powiat</t>
  </si>
  <si>
    <t>75 000,00</t>
  </si>
  <si>
    <t>7 936 705,00</t>
  </si>
  <si>
    <t>16 247,00</t>
  </si>
  <si>
    <t>7 952 952,00</t>
  </si>
  <si>
    <t>wydatki</t>
  </si>
  <si>
    <t>12 502,00</t>
  </si>
  <si>
    <t>28 000,00</t>
  </si>
  <si>
    <t>4480</t>
  </si>
  <si>
    <t>Podatek od nieruchomości</t>
  </si>
  <si>
    <t>3 998,00</t>
  </si>
  <si>
    <t>4590</t>
  </si>
  <si>
    <t>Kary i odszkodowania wypłacane na rzecz osób fizycznych</t>
  </si>
  <si>
    <t>4610</t>
  </si>
  <si>
    <t>Koszty postępowania sądowego i prokuratorskiego</t>
  </si>
  <si>
    <t>16 198,00</t>
  </si>
  <si>
    <t>42 200,00</t>
  </si>
  <si>
    <t>9 360,00</t>
  </si>
  <si>
    <t>400,00</t>
  </si>
  <si>
    <t>600,00</t>
  </si>
  <si>
    <t>12 567,00</t>
  </si>
  <si>
    <t>768,00</t>
  </si>
  <si>
    <t>586,00</t>
  </si>
  <si>
    <t>17 690,00</t>
  </si>
  <si>
    <t>2 440,00</t>
  </si>
  <si>
    <t>4550</t>
  </si>
  <si>
    <t>Szkolenia członków korpusu służby cywilnej</t>
  </si>
  <si>
    <t>3 806,00</t>
  </si>
  <si>
    <t>208 600,00</t>
  </si>
  <si>
    <t>26 900,00</t>
  </si>
  <si>
    <t>10 150,00</t>
  </si>
  <si>
    <t>37 050,00</t>
  </si>
  <si>
    <t>4 850,00</t>
  </si>
  <si>
    <t>28 300,00</t>
  </si>
  <si>
    <t>84 400,00</t>
  </si>
  <si>
    <t>3030</t>
  </si>
  <si>
    <t xml:space="preserve">Różne wydatki na rzecz osób fizycznych </t>
  </si>
  <si>
    <t>6 930,00</t>
  </si>
  <si>
    <t>1 170,00</t>
  </si>
  <si>
    <t>189,00</t>
  </si>
  <si>
    <t>9 550,00</t>
  </si>
  <si>
    <t>6 416,00</t>
  </si>
  <si>
    <t>3 400,00</t>
  </si>
  <si>
    <t>5 700,00</t>
  </si>
  <si>
    <t>1 255,00</t>
  </si>
  <si>
    <t>2 990,00</t>
  </si>
  <si>
    <t>2 250,00</t>
  </si>
  <si>
    <t>3070</t>
  </si>
  <si>
    <t>Wydatki osobowe niezaliczone do uposażeń wypłacane żołnierzom i funkcjonariuszom</t>
  </si>
  <si>
    <t>327 255,00</t>
  </si>
  <si>
    <t>23 505,00</t>
  </si>
  <si>
    <t>4 680,00</t>
  </si>
  <si>
    <t>4050</t>
  </si>
  <si>
    <t>Uposażenia żołnierzy zawodowych i nadterminowych oraz funkcjonariuszy</t>
  </si>
  <si>
    <t>3 499 330,00</t>
  </si>
  <si>
    <t>4060</t>
  </si>
  <si>
    <t xml:space="preserve">Pozostałe należności żołnierzy zawodowych i nadterminowych oraz funkcjonariuszy </t>
  </si>
  <si>
    <t>374 400,00</t>
  </si>
  <si>
    <t>4070</t>
  </si>
  <si>
    <t>Dodatkowe uposażenie roczne dla żołnierzy zawodowych oraz nagrody roczne dla funkcjonariuszy</t>
  </si>
  <si>
    <t>273 330,00</t>
  </si>
  <si>
    <t>4180</t>
  </si>
  <si>
    <t>Równoważniki pieniężne i ekwiwalenty dla żołnierzy i funkcjonariuszy</t>
  </si>
  <si>
    <t>147 572,00</t>
  </si>
  <si>
    <t>226 000,00</t>
  </si>
  <si>
    <t>130 000,00</t>
  </si>
  <si>
    <t>32 000,00</t>
  </si>
  <si>
    <t>30 900,00</t>
  </si>
  <si>
    <t>106 831,00</t>
  </si>
  <si>
    <t>2 800,00</t>
  </si>
  <si>
    <t>14 800,00</t>
  </si>
  <si>
    <t>7 200,00</t>
  </si>
  <si>
    <t>3 549,00</t>
  </si>
  <si>
    <t>18 800,00</t>
  </si>
  <si>
    <t>4510</t>
  </si>
  <si>
    <t>Opłaty na rzecz budżetu państwa</t>
  </si>
  <si>
    <t>260,00</t>
  </si>
  <si>
    <t>8 300,00</t>
  </si>
  <si>
    <t>4130</t>
  </si>
  <si>
    <t>Składki na ubezpieczenie zdrowotne</t>
  </si>
  <si>
    <t>126 678,00</t>
  </si>
  <si>
    <t>4 822,00</t>
  </si>
  <si>
    <t>3 300,00</t>
  </si>
  <si>
    <t>22 000,00</t>
  </si>
  <si>
    <t>21 000,00</t>
  </si>
  <si>
    <t>9 000,00</t>
  </si>
  <si>
    <t>4 500,00</t>
  </si>
  <si>
    <t>5 500,00</t>
  </si>
  <si>
    <t>43 300,00</t>
  </si>
  <si>
    <t>6 280,00</t>
  </si>
  <si>
    <t>49 580,00</t>
  </si>
  <si>
    <t>57 000,00</t>
  </si>
  <si>
    <t>30 000,00</t>
  </si>
  <si>
    <t>Dochody i wydatki związane z realizacją zadań z zakresu administracji rządowej wykonywanych na podstawie                                                                             porozumień z organami administracji rządowej w 2009 roku</t>
  </si>
  <si>
    <t>Załącznik Nr 7   do uchwały Nr XLII/          /2009 Rady Powiatu w Nakle nad Notecią z dnia 25 listopada 2009 roku</t>
  </si>
  <si>
    <t>Rodzaj:</t>
  </si>
  <si>
    <t>Poroz. z AR</t>
  </si>
  <si>
    <t>39 480,00</t>
  </si>
  <si>
    <t>38 020,00</t>
  </si>
  <si>
    <t>25 100,00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</si>
</sst>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5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 CE"/>
      <charset val="238"/>
    </font>
    <font>
      <sz val="8"/>
      <color indexed="8"/>
      <name val="Arial"/>
      <charset val="204"/>
    </font>
    <font>
      <sz val="11"/>
      <color rgb="FFFF0000"/>
      <name val="Czcionka tekstu podstawowego"/>
      <family val="2"/>
      <charset val="238"/>
    </font>
    <font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5"/>
      <color theme="1"/>
      <name val="Czcionka tekstu podstawowego"/>
      <charset val="238"/>
    </font>
    <font>
      <sz val="5"/>
      <color theme="1"/>
      <name val="Czcionka tekstu podstawowego"/>
      <charset val="238"/>
    </font>
    <font>
      <sz val="8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8.5"/>
      <color theme="1"/>
      <name val="Czcionka tekstu podstawowego"/>
      <charset val="238"/>
    </font>
    <font>
      <b/>
      <sz val="8.5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sz val="9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charset val="204"/>
    </font>
    <font>
      <sz val="10"/>
      <color indexed="8"/>
      <name val="Arial"/>
      <family val="2"/>
      <charset val="238"/>
    </font>
    <font>
      <b/>
      <sz val="9.7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charset val="204"/>
    </font>
    <font>
      <sz val="12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8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</xf>
    <xf numFmtId="0" fontId="2" fillId="0" borderId="0"/>
    <xf numFmtId="0" fontId="13" fillId="0" borderId="0" applyNumberFormat="0" applyFill="0" applyBorder="0" applyAlignment="0" applyProtection="0">
      <alignment vertical="top"/>
    </xf>
    <xf numFmtId="0" fontId="1" fillId="0" borderId="0"/>
    <xf numFmtId="0" fontId="16" fillId="0" borderId="0"/>
    <xf numFmtId="0" fontId="50" fillId="0" borderId="0" applyNumberFormat="0" applyFill="0" applyBorder="0" applyAlignment="0" applyProtection="0">
      <alignment vertical="top"/>
    </xf>
  </cellStyleXfs>
  <cellXfs count="537">
    <xf numFmtId="0" fontId="0" fillId="0" borderId="0" xfId="0"/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" fontId="7" fillId="0" borderId="9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" fontId="7" fillId="0" borderId="8" xfId="0" applyNumberFormat="1" applyFont="1" applyBorder="1" applyAlignment="1">
      <alignment vertical="center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4" fontId="7" fillId="2" borderId="26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4" fontId="7" fillId="2" borderId="27" xfId="0" applyNumberFormat="1" applyFont="1" applyFill="1" applyBorder="1" applyAlignment="1">
      <alignment horizontal="right" vertical="center" wrapText="1"/>
    </xf>
    <xf numFmtId="4" fontId="7" fillId="2" borderId="25" xfId="0" applyNumberFormat="1" applyFont="1" applyFill="1" applyBorder="1" applyAlignment="1">
      <alignment horizontal="righ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4" fontId="7" fillId="0" borderId="13" xfId="0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22" xfId="0" applyNumberFormat="1" applyFont="1" applyBorder="1" applyAlignment="1">
      <alignment horizontal="right" vertical="center" wrapText="1"/>
    </xf>
    <xf numFmtId="4" fontId="7" fillId="0" borderId="21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6" fillId="0" borderId="22" xfId="0" applyNumberFormat="1" applyFont="1" applyBorder="1" applyAlignment="1">
      <alignment horizontal="right" vertical="center" wrapText="1"/>
    </xf>
    <xf numFmtId="4" fontId="6" fillId="0" borderId="21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23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10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4" fontId="7" fillId="0" borderId="31" xfId="0" applyNumberFormat="1" applyFont="1" applyBorder="1" applyAlignment="1">
      <alignment horizontal="right" vertical="center" wrapText="1"/>
    </xf>
    <xf numFmtId="4" fontId="7" fillId="0" borderId="32" xfId="0" applyNumberFormat="1" applyFont="1" applyBorder="1" applyAlignment="1">
      <alignment horizontal="right" vertical="center" wrapText="1"/>
    </xf>
    <xf numFmtId="4" fontId="7" fillId="0" borderId="29" xfId="0" applyNumberFormat="1" applyFont="1" applyBorder="1" applyAlignment="1">
      <alignment horizontal="right" vertical="center" wrapText="1"/>
    </xf>
    <xf numFmtId="4" fontId="7" fillId="0" borderId="33" xfId="0" applyNumberFormat="1" applyFont="1" applyBorder="1" applyAlignment="1">
      <alignment horizontal="righ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vertical="center" wrapText="1"/>
    </xf>
    <xf numFmtId="0" fontId="7" fillId="0" borderId="39" xfId="0" applyFont="1" applyFill="1" applyBorder="1" applyAlignment="1">
      <alignment horizontal="center" vertical="center" wrapText="1"/>
    </xf>
    <xf numFmtId="4" fontId="7" fillId="0" borderId="39" xfId="0" applyNumberFormat="1" applyFont="1" applyBorder="1" applyAlignment="1">
      <alignment horizontal="right" vertical="center" wrapText="1"/>
    </xf>
    <xf numFmtId="4" fontId="7" fillId="0" borderId="40" xfId="0" applyNumberFormat="1" applyFont="1" applyBorder="1" applyAlignment="1">
      <alignment horizontal="right" vertical="center" wrapText="1"/>
    </xf>
    <xf numFmtId="4" fontId="7" fillId="0" borderId="37" xfId="0" applyNumberFormat="1" applyFont="1" applyBorder="1" applyAlignment="1">
      <alignment horizontal="right" vertical="center" wrapText="1"/>
    </xf>
    <xf numFmtId="4" fontId="7" fillId="0" borderId="41" xfId="0" applyNumberFormat="1" applyFont="1" applyBorder="1" applyAlignment="1">
      <alignment horizontal="right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left" vertical="center" wrapText="1"/>
    </xf>
    <xf numFmtId="4" fontId="7" fillId="2" borderId="31" xfId="0" applyNumberFormat="1" applyFont="1" applyFill="1" applyBorder="1" applyAlignment="1">
      <alignment horizontal="right" vertical="center" wrapText="1"/>
    </xf>
    <xf numFmtId="4" fontId="7" fillId="2" borderId="32" xfId="0" applyNumberFormat="1" applyFont="1" applyFill="1" applyBorder="1" applyAlignment="1">
      <alignment horizontal="right" vertical="center" wrapText="1"/>
    </xf>
    <xf numFmtId="4" fontId="7" fillId="2" borderId="29" xfId="0" applyNumberFormat="1" applyFont="1" applyFill="1" applyBorder="1" applyAlignment="1">
      <alignment horizontal="right" vertical="center" wrapText="1"/>
    </xf>
    <xf numFmtId="4" fontId="7" fillId="2" borderId="33" xfId="0" applyNumberFormat="1" applyFont="1" applyFill="1" applyBorder="1" applyAlignment="1">
      <alignment horizontal="right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10" fontId="7" fillId="2" borderId="31" xfId="0" applyNumberFormat="1" applyFont="1" applyFill="1" applyBorder="1" applyAlignment="1">
      <alignment horizontal="right" vertical="center" wrapText="1"/>
    </xf>
    <xf numFmtId="10" fontId="7" fillId="2" borderId="32" xfId="0" applyNumberFormat="1" applyFont="1" applyFill="1" applyBorder="1" applyAlignment="1">
      <alignment horizontal="right" vertical="center" wrapText="1"/>
    </xf>
    <xf numFmtId="10" fontId="7" fillId="2" borderId="29" xfId="0" applyNumberFormat="1" applyFont="1" applyFill="1" applyBorder="1" applyAlignment="1">
      <alignment horizontal="right" vertical="center" wrapText="1"/>
    </xf>
    <xf numFmtId="10" fontId="7" fillId="2" borderId="33" xfId="0" applyNumberFormat="1" applyFont="1" applyFill="1" applyBorder="1" applyAlignment="1">
      <alignment horizontal="righ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left" vertical="center" wrapText="1"/>
    </xf>
    <xf numFmtId="10" fontId="7" fillId="2" borderId="35" xfId="0" applyNumberFormat="1" applyFont="1" applyFill="1" applyBorder="1" applyAlignment="1">
      <alignment horizontal="right" vertical="center" wrapText="1"/>
    </xf>
    <xf numFmtId="10" fontId="7" fillId="2" borderId="44" xfId="0" applyNumberFormat="1" applyFont="1" applyFill="1" applyBorder="1" applyAlignment="1">
      <alignment horizontal="right" vertical="center" wrapText="1"/>
    </xf>
    <xf numFmtId="10" fontId="7" fillId="2" borderId="42" xfId="0" applyNumberFormat="1" applyFont="1" applyFill="1" applyBorder="1" applyAlignment="1">
      <alignment horizontal="right" vertical="center" wrapText="1"/>
    </xf>
    <xf numFmtId="10" fontId="7" fillId="2" borderId="4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11" fillId="0" borderId="0" xfId="0" applyFont="1"/>
    <xf numFmtId="0" fontId="6" fillId="0" borderId="0" xfId="0" applyFont="1"/>
    <xf numFmtId="4" fontId="0" fillId="0" borderId="0" xfId="0" applyNumberFormat="1"/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46" xfId="0" applyFont="1" applyBorder="1"/>
    <xf numFmtId="2" fontId="4" fillId="0" borderId="6" xfId="0" applyNumberFormat="1" applyFont="1" applyBorder="1"/>
    <xf numFmtId="0" fontId="4" fillId="0" borderId="47" xfId="0" applyFont="1" applyBorder="1"/>
    <xf numFmtId="2" fontId="4" fillId="0" borderId="10" xfId="0" applyNumberFormat="1" applyFont="1" applyBorder="1"/>
    <xf numFmtId="0" fontId="4" fillId="0" borderId="11" xfId="0" applyFont="1" applyBorder="1"/>
    <xf numFmtId="2" fontId="4" fillId="0" borderId="48" xfId="0" applyNumberFormat="1" applyFont="1" applyBorder="1"/>
    <xf numFmtId="0" fontId="4" fillId="0" borderId="3" xfId="0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4" fillId="0" borderId="47" xfId="0" applyFont="1" applyBorder="1" applyAlignment="1">
      <alignment horizontal="left" textRotation="255"/>
    </xf>
    <xf numFmtId="4" fontId="4" fillId="0" borderId="1" xfId="0" applyNumberFormat="1" applyFont="1" applyBorder="1" applyAlignment="1">
      <alignment vertical="center" wrapText="1"/>
    </xf>
    <xf numFmtId="4" fontId="4" fillId="0" borderId="6" xfId="0" applyNumberFormat="1" applyFont="1" applyBorder="1"/>
    <xf numFmtId="164" fontId="4" fillId="0" borderId="1" xfId="0" applyNumberFormat="1" applyFont="1" applyBorder="1" applyAlignment="1">
      <alignment vertical="center" wrapText="1"/>
    </xf>
    <xf numFmtId="4" fontId="4" fillId="0" borderId="1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47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48" xfId="0" applyNumberFormat="1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" fontId="3" fillId="0" borderId="8" xfId="0" applyNumberFormat="1" applyFont="1" applyBorder="1"/>
    <xf numFmtId="0" fontId="3" fillId="0" borderId="4" xfId="0" applyFont="1" applyBorder="1"/>
    <xf numFmtId="164" fontId="3" fillId="0" borderId="9" xfId="0" applyNumberFormat="1" applyFont="1" applyBorder="1"/>
    <xf numFmtId="164" fontId="3" fillId="0" borderId="8" xfId="0" applyNumberFormat="1" applyFont="1" applyBorder="1"/>
    <xf numFmtId="0" fontId="3" fillId="0" borderId="8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/>
    <xf numFmtId="0" fontId="7" fillId="0" borderId="0" xfId="0" applyFont="1"/>
    <xf numFmtId="0" fontId="1" fillId="0" borderId="0" xfId="5"/>
    <xf numFmtId="0" fontId="17" fillId="0" borderId="0" xfId="5" applyFont="1"/>
    <xf numFmtId="0" fontId="20" fillId="0" borderId="0" xfId="5" applyFont="1" applyAlignment="1">
      <alignment horizontal="center"/>
    </xf>
    <xf numFmtId="0" fontId="21" fillId="0" borderId="8" xfId="5" applyFont="1" applyBorder="1" applyAlignment="1">
      <alignment horizontal="center" vertical="center" wrapText="1"/>
    </xf>
    <xf numFmtId="0" fontId="21" fillId="0" borderId="8" xfId="5" applyFont="1" applyBorder="1" applyAlignment="1">
      <alignment horizontal="center"/>
    </xf>
    <xf numFmtId="0" fontId="22" fillId="0" borderId="8" xfId="5" applyFont="1" applyBorder="1" applyAlignment="1">
      <alignment horizontal="center" vertical="center"/>
    </xf>
    <xf numFmtId="0" fontId="22" fillId="0" borderId="8" xfId="5" applyFont="1" applyBorder="1" applyAlignment="1">
      <alignment horizontal="left" vertical="center" wrapText="1"/>
    </xf>
    <xf numFmtId="0" fontId="23" fillId="0" borderId="8" xfId="5" applyFont="1" applyBorder="1"/>
    <xf numFmtId="0" fontId="23" fillId="0" borderId="1" xfId="5" applyFont="1" applyBorder="1" applyAlignment="1">
      <alignment horizontal="center"/>
    </xf>
    <xf numFmtId="0" fontId="23" fillId="0" borderId="8" xfId="5" applyFont="1" applyBorder="1" applyAlignment="1">
      <alignment horizontal="left" vertical="center" wrapText="1"/>
    </xf>
    <xf numFmtId="0" fontId="23" fillId="0" borderId="0" xfId="5" applyFont="1"/>
    <xf numFmtId="0" fontId="23" fillId="0" borderId="0" xfId="5" applyFont="1" applyBorder="1"/>
    <xf numFmtId="0" fontId="23" fillId="0" borderId="10" xfId="5" applyFont="1" applyBorder="1"/>
    <xf numFmtId="0" fontId="23" fillId="0" borderId="3" xfId="5" applyFont="1" applyBorder="1" applyAlignment="1">
      <alignment horizontal="center"/>
    </xf>
    <xf numFmtId="0" fontId="23" fillId="0" borderId="9" xfId="5" applyFont="1" applyBorder="1"/>
    <xf numFmtId="0" fontId="23" fillId="0" borderId="7" xfId="5" applyFont="1" applyBorder="1" applyAlignment="1">
      <alignment horizontal="center"/>
    </xf>
    <xf numFmtId="0" fontId="24" fillId="0" borderId="8" xfId="5" applyFont="1" applyBorder="1" applyAlignment="1">
      <alignment horizontal="left" vertical="center" wrapText="1"/>
    </xf>
    <xf numFmtId="0" fontId="26" fillId="0" borderId="8" xfId="5" applyFont="1" applyBorder="1" applyAlignment="1">
      <alignment horizontal="left" vertical="center" wrapText="1"/>
    </xf>
    <xf numFmtId="0" fontId="25" fillId="0" borderId="8" xfId="5" applyFont="1" applyBorder="1"/>
    <xf numFmtId="0" fontId="27" fillId="0" borderId="8" xfId="5" applyFont="1" applyBorder="1"/>
    <xf numFmtId="4" fontId="28" fillId="0" borderId="8" xfId="5" applyNumberFormat="1" applyFont="1" applyBorder="1"/>
    <xf numFmtId="4" fontId="29" fillId="0" borderId="8" xfId="5" applyNumberFormat="1" applyFont="1" applyBorder="1"/>
    <xf numFmtId="0" fontId="26" fillId="0" borderId="8" xfId="5" applyFont="1" applyBorder="1" applyAlignment="1">
      <alignment horizontal="center"/>
    </xf>
    <xf numFmtId="0" fontId="26" fillId="0" borderId="1" xfId="5" applyFont="1" applyBorder="1" applyAlignment="1">
      <alignment horizontal="center"/>
    </xf>
    <xf numFmtId="0" fontId="25" fillId="0" borderId="8" xfId="5" applyFont="1" applyBorder="1" applyAlignment="1">
      <alignment horizontal="left"/>
    </xf>
    <xf numFmtId="0" fontId="26" fillId="0" borderId="8" xfId="5" applyFont="1" applyBorder="1" applyAlignment="1">
      <alignment horizontal="left"/>
    </xf>
    <xf numFmtId="4" fontId="24" fillId="0" borderId="8" xfId="5" applyNumberFormat="1" applyFont="1" applyBorder="1" applyAlignment="1">
      <alignment horizontal="center"/>
    </xf>
    <xf numFmtId="0" fontId="24" fillId="0" borderId="8" xfId="5" applyFont="1" applyBorder="1" applyAlignment="1">
      <alignment horizontal="center"/>
    </xf>
    <xf numFmtId="0" fontId="21" fillId="0" borderId="1" xfId="5" applyFont="1" applyBorder="1" applyAlignment="1">
      <alignment horizontal="center"/>
    </xf>
    <xf numFmtId="0" fontId="21" fillId="0" borderId="8" xfId="5" applyFont="1" applyBorder="1" applyAlignment="1">
      <alignment horizontal="left" vertical="center" wrapText="1"/>
    </xf>
    <xf numFmtId="0" fontId="21" fillId="0" borderId="3" xfId="5" applyFont="1" applyBorder="1" applyAlignment="1">
      <alignment horizontal="center"/>
    </xf>
    <xf numFmtId="0" fontId="1" fillId="0" borderId="8" xfId="5" applyBorder="1"/>
    <xf numFmtId="0" fontId="26" fillId="0" borderId="8" xfId="5" applyFont="1" applyBorder="1" applyAlignment="1">
      <alignment horizontal="center" vertical="center"/>
    </xf>
    <xf numFmtId="4" fontId="21" fillId="0" borderId="8" xfId="5" applyNumberFormat="1" applyFont="1" applyBorder="1" applyAlignment="1">
      <alignment horizontal="center" vertical="center"/>
    </xf>
    <xf numFmtId="4" fontId="1" fillId="0" borderId="8" xfId="5" applyNumberFormat="1" applyBorder="1"/>
    <xf numFmtId="4" fontId="21" fillId="0" borderId="8" xfId="5" applyNumberFormat="1" applyFont="1" applyBorder="1"/>
    <xf numFmtId="0" fontId="30" fillId="0" borderId="8" xfId="5" applyFont="1" applyBorder="1"/>
    <xf numFmtId="0" fontId="21" fillId="0" borderId="8" xfId="5" applyFont="1" applyBorder="1"/>
    <xf numFmtId="0" fontId="26" fillId="0" borderId="8" xfId="5" applyFont="1" applyBorder="1"/>
    <xf numFmtId="0" fontId="1" fillId="0" borderId="1" xfId="5" applyBorder="1" applyAlignment="1">
      <alignment horizontal="center"/>
    </xf>
    <xf numFmtId="0" fontId="21" fillId="0" borderId="8" xfId="5" applyFont="1" applyFill="1" applyBorder="1" applyAlignment="1">
      <alignment horizontal="left" vertical="center" wrapText="1"/>
    </xf>
    <xf numFmtId="0" fontId="1" fillId="0" borderId="3" xfId="5" applyBorder="1" applyAlignment="1">
      <alignment horizontal="center"/>
    </xf>
    <xf numFmtId="0" fontId="21" fillId="0" borderId="8" xfId="5" applyFont="1" applyBorder="1" applyAlignment="1">
      <alignment horizontal="center" vertical="center"/>
    </xf>
    <xf numFmtId="0" fontId="1" fillId="0" borderId="8" xfId="5" applyBorder="1" applyAlignment="1">
      <alignment horizontal="center"/>
    </xf>
    <xf numFmtId="0" fontId="14" fillId="0" borderId="8" xfId="5" applyFont="1" applyBorder="1"/>
    <xf numFmtId="4" fontId="31" fillId="0" borderId="8" xfId="5" applyNumberFormat="1" applyFont="1" applyBorder="1" applyAlignment="1">
      <alignment horizontal="center" vertical="center"/>
    </xf>
    <xf numFmtId="4" fontId="14" fillId="0" borderId="8" xfId="5" applyNumberFormat="1" applyFont="1" applyBorder="1"/>
    <xf numFmtId="0" fontId="33" fillId="0" borderId="8" xfId="5" applyFont="1" applyBorder="1" applyAlignment="1">
      <alignment horizontal="center" vertical="center"/>
    </xf>
    <xf numFmtId="4" fontId="34" fillId="0" borderId="8" xfId="5" applyNumberFormat="1" applyFont="1" applyBorder="1"/>
    <xf numFmtId="0" fontId="34" fillId="0" borderId="8" xfId="5" applyFont="1" applyBorder="1"/>
    <xf numFmtId="0" fontId="35" fillId="0" borderId="8" xfId="5" applyFont="1" applyBorder="1"/>
    <xf numFmtId="4" fontId="33" fillId="0" borderId="8" xfId="5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48" xfId="0" applyNumberFormat="1" applyFont="1" applyBorder="1" applyAlignment="1">
      <alignment horizontal="center"/>
    </xf>
    <xf numFmtId="165" fontId="7" fillId="0" borderId="48" xfId="0" applyNumberFormat="1" applyFont="1" applyBorder="1" applyAlignment="1">
      <alignment horizontal="left"/>
    </xf>
    <xf numFmtId="164" fontId="7" fillId="0" borderId="8" xfId="0" applyNumberFormat="1" applyFont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0" fontId="10" fillId="0" borderId="48" xfId="0" applyNumberFormat="1" applyFont="1" applyBorder="1" applyAlignment="1">
      <alignment horizontal="center"/>
    </xf>
    <xf numFmtId="165" fontId="10" fillId="0" borderId="48" xfId="0" applyNumberFormat="1" applyFont="1" applyBorder="1" applyAlignment="1">
      <alignment horizontal="center"/>
    </xf>
    <xf numFmtId="165" fontId="10" fillId="0" borderId="48" xfId="0" applyNumberFormat="1" applyFont="1" applyBorder="1" applyAlignment="1">
      <alignment horizontal="left"/>
    </xf>
    <xf numFmtId="164" fontId="10" fillId="0" borderId="8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48" xfId="0" applyNumberFormat="1" applyFont="1" applyBorder="1" applyAlignment="1">
      <alignment horizontal="center"/>
    </xf>
    <xf numFmtId="0" fontId="4" fillId="0" borderId="48" xfId="0" applyNumberFormat="1" applyFont="1" applyBorder="1" applyAlignment="1">
      <alignment horizontal="center"/>
    </xf>
    <xf numFmtId="165" fontId="4" fillId="0" borderId="48" xfId="0" applyNumberFormat="1" applyFont="1" applyBorder="1" applyAlignment="1">
      <alignment horizontal="left" wrapText="1"/>
    </xf>
    <xf numFmtId="164" fontId="4" fillId="0" borderId="8" xfId="0" applyNumberFormat="1" applyFont="1" applyBorder="1" applyAlignment="1">
      <alignment horizontal="center"/>
    </xf>
    <xf numFmtId="0" fontId="7" fillId="0" borderId="48" xfId="0" applyNumberFormat="1" applyFont="1" applyBorder="1" applyAlignment="1">
      <alignment horizontal="center"/>
    </xf>
    <xf numFmtId="165" fontId="7" fillId="0" borderId="48" xfId="0" applyNumberFormat="1" applyFont="1" applyBorder="1" applyAlignment="1">
      <alignment horizontal="left" wrapText="1"/>
    </xf>
    <xf numFmtId="165" fontId="10" fillId="0" borderId="48" xfId="0" applyNumberFormat="1" applyFont="1" applyBorder="1" applyAlignment="1">
      <alignment horizontal="left" wrapText="1"/>
    </xf>
    <xf numFmtId="0" fontId="4" fillId="0" borderId="4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164" fontId="7" fillId="0" borderId="8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164" fontId="10" fillId="0" borderId="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36" fillId="0" borderId="8" xfId="0" applyNumberFormat="1" applyFont="1" applyBorder="1" applyAlignment="1">
      <alignment vertical="center"/>
    </xf>
    <xf numFmtId="0" fontId="4" fillId="0" borderId="48" xfId="0" applyFont="1" applyBorder="1" applyAlignment="1">
      <alignment horizontal="justify" vertical="center" wrapText="1"/>
    </xf>
    <xf numFmtId="164" fontId="37" fillId="0" borderId="8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 wrapText="1"/>
    </xf>
    <xf numFmtId="0" fontId="39" fillId="0" borderId="0" xfId="4" applyNumberFormat="1" applyFont="1" applyFill="1" applyBorder="1" applyAlignment="1" applyProtection="1">
      <alignment horizontal="left"/>
      <protection locked="0"/>
    </xf>
    <xf numFmtId="49" fontId="41" fillId="4" borderId="49" xfId="4" applyNumberFormat="1" applyFont="1" applyFill="1" applyBorder="1" applyAlignment="1" applyProtection="1">
      <alignment horizontal="center" vertical="center" wrapText="1"/>
      <protection locked="0"/>
    </xf>
    <xf numFmtId="4" fontId="42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3" fillId="5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5" borderId="49" xfId="4" applyNumberFormat="1" applyFont="1" applyFill="1" applyBorder="1" applyAlignment="1" applyProtection="1">
      <alignment horizontal="left" vertical="center" wrapText="1"/>
      <protection locked="0"/>
    </xf>
    <xf numFmtId="4" fontId="43" fillId="5" borderId="49" xfId="4" applyNumberFormat="1" applyFont="1" applyFill="1" applyBorder="1" applyAlignment="1" applyProtection="1">
      <alignment horizontal="right" vertical="center" wrapText="1"/>
      <protection locked="0"/>
    </xf>
    <xf numFmtId="49" fontId="43" fillId="6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6" borderId="49" xfId="4" applyNumberFormat="1" applyFont="1" applyFill="1" applyBorder="1" applyAlignment="1" applyProtection="1">
      <alignment horizontal="left" vertical="center" wrapText="1"/>
      <protection locked="0"/>
    </xf>
    <xf numFmtId="4" fontId="43" fillId="6" borderId="49" xfId="4" applyNumberFormat="1" applyFont="1" applyFill="1" applyBorder="1" applyAlignment="1" applyProtection="1">
      <alignment horizontal="right" vertical="center" wrapText="1"/>
      <protection locked="0"/>
    </xf>
    <xf numFmtId="49" fontId="43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4" borderId="49" xfId="4" applyNumberFormat="1" applyFont="1" applyFill="1" applyBorder="1" applyAlignment="1" applyProtection="1">
      <alignment horizontal="left" vertical="center" wrapText="1"/>
      <protection locked="0"/>
    </xf>
    <xf numFmtId="4" fontId="43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3" fillId="7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7" borderId="49" xfId="4" applyNumberFormat="1" applyFont="1" applyFill="1" applyBorder="1" applyAlignment="1" applyProtection="1">
      <alignment horizontal="left" vertical="center" wrapText="1"/>
      <protection locked="0"/>
    </xf>
    <xf numFmtId="4" fontId="43" fillId="7" borderId="49" xfId="4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15" fillId="0" borderId="0" xfId="1" applyFont="1"/>
    <xf numFmtId="0" fontId="6" fillId="0" borderId="0" xfId="1" applyFont="1" applyAlignment="1">
      <alignment horizont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justify" vertical="center" wrapText="1"/>
    </xf>
    <xf numFmtId="4" fontId="4" fillId="0" borderId="8" xfId="1" applyNumberFormat="1" applyFont="1" applyBorder="1" applyAlignment="1">
      <alignment vertical="center"/>
    </xf>
    <xf numFmtId="4" fontId="3" fillId="0" borderId="9" xfId="1" applyNumberFormat="1" applyFont="1" applyBorder="1" applyAlignment="1">
      <alignment vertical="center"/>
    </xf>
    <xf numFmtId="0" fontId="3" fillId="0" borderId="0" xfId="1" applyFont="1"/>
    <xf numFmtId="0" fontId="6" fillId="0" borderId="0" xfId="1" applyFont="1"/>
    <xf numFmtId="2" fontId="4" fillId="0" borderId="0" xfId="1" applyNumberFormat="1" applyFont="1"/>
    <xf numFmtId="0" fontId="4" fillId="0" borderId="0" xfId="1" applyFont="1" applyBorder="1"/>
    <xf numFmtId="0" fontId="4" fillId="0" borderId="0" xfId="0" applyFont="1" applyAlignment="1">
      <alignment horizontal="left" vertical="center"/>
    </xf>
    <xf numFmtId="4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4" fontId="3" fillId="0" borderId="9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4" fillId="0" borderId="4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4" fontId="4" fillId="0" borderId="48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9" fillId="0" borderId="0" xfId="4" applyNumberFormat="1" applyFont="1" applyFill="1" applyBorder="1" applyAlignment="1" applyProtection="1">
      <alignment horizontal="left"/>
      <protection locked="0"/>
    </xf>
    <xf numFmtId="49" fontId="45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46" fillId="8" borderId="49" xfId="4" applyNumberFormat="1" applyFont="1" applyFill="1" applyBorder="1" applyAlignment="1" applyProtection="1">
      <alignment horizontal="center" vertical="center" wrapText="1"/>
      <protection locked="0"/>
    </xf>
    <xf numFmtId="49" fontId="46" fillId="8" borderId="49" xfId="4" applyNumberFormat="1" applyFont="1" applyFill="1" applyBorder="1" applyAlignment="1" applyProtection="1">
      <alignment horizontal="left" vertical="center" wrapText="1"/>
      <protection locked="0"/>
    </xf>
    <xf numFmtId="49" fontId="46" fillId="8" borderId="49" xfId="4" applyNumberFormat="1" applyFont="1" applyFill="1" applyBorder="1" applyAlignment="1" applyProtection="1">
      <alignment horizontal="right" vertical="center" wrapText="1"/>
      <protection locked="0"/>
    </xf>
    <xf numFmtId="49" fontId="47" fillId="4" borderId="50" xfId="4" applyNumberFormat="1" applyFont="1" applyFill="1" applyBorder="1" applyAlignment="1" applyProtection="1">
      <alignment horizontal="center" vertical="center" wrapText="1"/>
      <protection locked="0"/>
    </xf>
    <xf numFmtId="49" fontId="48" fillId="9" borderId="49" xfId="4" applyNumberFormat="1" applyFont="1" applyFill="1" applyBorder="1" applyAlignment="1" applyProtection="1">
      <alignment horizontal="center" vertical="center" wrapText="1"/>
      <protection locked="0"/>
    </xf>
    <xf numFmtId="49" fontId="47" fillId="9" borderId="49" xfId="4" applyNumberFormat="1" applyFont="1" applyFill="1" applyBorder="1" applyAlignment="1" applyProtection="1">
      <alignment horizontal="center" vertical="center" wrapText="1"/>
      <protection locked="0"/>
    </xf>
    <xf numFmtId="49" fontId="48" fillId="9" borderId="49" xfId="4" applyNumberFormat="1" applyFont="1" applyFill="1" applyBorder="1" applyAlignment="1" applyProtection="1">
      <alignment horizontal="left" vertical="center" wrapText="1"/>
      <protection locked="0"/>
    </xf>
    <xf numFmtId="49" fontId="48" fillId="9" borderId="49" xfId="4" applyNumberFormat="1" applyFont="1" applyFill="1" applyBorder="1" applyAlignment="1" applyProtection="1">
      <alignment horizontal="right" vertical="center" wrapText="1"/>
      <protection locked="0"/>
    </xf>
    <xf numFmtId="49" fontId="48" fillId="4" borderId="50" xfId="4" applyNumberFormat="1" applyFont="1" applyFill="1" applyBorder="1" applyAlignment="1" applyProtection="1">
      <alignment horizontal="center" vertical="center" wrapText="1"/>
      <protection locked="0"/>
    </xf>
    <xf numFmtId="49" fontId="48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48" fillId="4" borderId="49" xfId="4" applyNumberFormat="1" applyFont="1" applyFill="1" applyBorder="1" applyAlignment="1" applyProtection="1">
      <alignment horizontal="left" vertical="center" wrapText="1"/>
      <protection locked="0"/>
    </xf>
    <xf numFmtId="49" fontId="48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9" fillId="4" borderId="52" xfId="4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7" applyNumberFormat="1" applyFont="1" applyFill="1" applyBorder="1" applyAlignment="1" applyProtection="1">
      <alignment horizontal="left"/>
      <protection locked="0"/>
    </xf>
    <xf numFmtId="49" fontId="46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42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4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39" fillId="4" borderId="0" xfId="4" applyNumberFormat="1" applyFont="1" applyFill="1" applyAlignment="1" applyProtection="1">
      <alignment horizontal="left" vertical="top" wrapText="1"/>
      <protection locked="0"/>
    </xf>
    <xf numFmtId="49" fontId="42" fillId="8" borderId="49" xfId="4" applyNumberFormat="1" applyFont="1" applyFill="1" applyBorder="1" applyAlignment="1" applyProtection="1">
      <alignment horizontal="center" vertical="center" wrapText="1"/>
      <protection locked="0"/>
    </xf>
    <xf numFmtId="49" fontId="42" fillId="8" borderId="49" xfId="4" applyNumberFormat="1" applyFont="1" applyFill="1" applyBorder="1" applyAlignment="1" applyProtection="1">
      <alignment horizontal="left" vertical="center" wrapText="1"/>
      <protection locked="0"/>
    </xf>
    <xf numFmtId="49" fontId="42" fillId="8" borderId="49" xfId="4" applyNumberFormat="1" applyFont="1" applyFill="1" applyBorder="1" applyAlignment="1" applyProtection="1">
      <alignment horizontal="right" vertical="center" wrapText="1"/>
      <protection locked="0"/>
    </xf>
    <xf numFmtId="49" fontId="53" fillId="4" borderId="50" xfId="4" applyNumberFormat="1" applyFont="1" applyFill="1" applyBorder="1" applyAlignment="1" applyProtection="1">
      <alignment horizontal="center" vertical="center" wrapText="1"/>
      <protection locked="0"/>
    </xf>
    <xf numFmtId="49" fontId="43" fillId="9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9" borderId="49" xfId="4" applyNumberFormat="1" applyFont="1" applyFill="1" applyBorder="1" applyAlignment="1" applyProtection="1">
      <alignment horizontal="left" vertical="center" wrapText="1"/>
      <protection locked="0"/>
    </xf>
    <xf numFmtId="49" fontId="43" fillId="9" borderId="49" xfId="4" applyNumberFormat="1" applyFont="1" applyFill="1" applyBorder="1" applyAlignment="1" applyProtection="1">
      <alignment horizontal="right" vertical="center" wrapText="1"/>
      <protection locked="0"/>
    </xf>
    <xf numFmtId="49" fontId="43" fillId="4" borderId="50" xfId="4" applyNumberFormat="1" applyFont="1" applyFill="1" applyBorder="1" applyAlignment="1" applyProtection="1">
      <alignment horizontal="center" vertical="center" wrapText="1"/>
      <protection locked="0"/>
    </xf>
    <xf numFmtId="49" fontId="43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51" fillId="4" borderId="52" xfId="4" applyNumberFormat="1" applyFont="1" applyFill="1" applyBorder="1" applyAlignment="1" applyProtection="1">
      <alignment horizontal="right" vertical="center" wrapText="1"/>
      <protection locked="0"/>
    </xf>
    <xf numFmtId="49" fontId="45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9" fillId="4" borderId="52" xfId="4" applyNumberFormat="1" applyFont="1" applyFill="1" applyBorder="1" applyAlignment="1" applyProtection="1">
      <alignment horizontal="right" vertical="center" wrapText="1"/>
      <protection locked="0"/>
    </xf>
    <xf numFmtId="49" fontId="48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46" fillId="8" borderId="49" xfId="4" applyNumberFormat="1" applyFont="1" applyFill="1" applyBorder="1" applyAlignment="1" applyProtection="1">
      <alignment horizontal="right" vertical="center" wrapText="1"/>
      <protection locked="0"/>
    </xf>
    <xf numFmtId="49" fontId="48" fillId="9" borderId="49" xfId="4" applyNumberFormat="1" applyFont="1" applyFill="1" applyBorder="1" applyAlignment="1" applyProtection="1">
      <alignment horizontal="right" vertical="center" wrapText="1"/>
      <protection locked="0"/>
    </xf>
    <xf numFmtId="49" fontId="47" fillId="4" borderId="51" xfId="4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4" applyNumberFormat="1" applyFont="1" applyFill="1" applyBorder="1" applyAlignment="1" applyProtection="1">
      <alignment horizontal="left"/>
      <protection locked="0"/>
    </xf>
    <xf numFmtId="0" fontId="44" fillId="0" borderId="0" xfId="4" applyNumberFormat="1" applyFont="1" applyFill="1" applyBorder="1" applyAlignment="1" applyProtection="1">
      <alignment horizontal="left"/>
      <protection locked="0"/>
    </xf>
    <xf numFmtId="49" fontId="39" fillId="4" borderId="0" xfId="4" applyNumberFormat="1" applyFont="1" applyFill="1" applyBorder="1" applyAlignment="1" applyProtection="1">
      <alignment horizontal="left" vertical="top" wrapText="1"/>
      <protection locked="0"/>
    </xf>
    <xf numFmtId="49" fontId="45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52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13" fillId="4" borderId="0" xfId="4" applyNumberFormat="1" applyFill="1" applyAlignment="1" applyProtection="1">
      <alignment horizontal="center" vertical="center" wrapText="1"/>
      <protection locked="0"/>
    </xf>
    <xf numFmtId="0" fontId="44" fillId="0" borderId="0" xfId="7" applyNumberFormat="1" applyFont="1" applyFill="1" applyBorder="1" applyAlignment="1" applyProtection="1">
      <alignment horizontal="left"/>
      <protection locked="0"/>
    </xf>
    <xf numFmtId="49" fontId="51" fillId="4" borderId="0" xfId="7" applyNumberFormat="1" applyFont="1" applyFill="1" applyAlignment="1" applyProtection="1">
      <alignment horizontal="left" vertical="top" wrapText="1"/>
      <protection locked="0"/>
    </xf>
    <xf numFmtId="0" fontId="40" fillId="0" borderId="0" xfId="7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164" fontId="4" fillId="0" borderId="47" xfId="0" applyNumberFormat="1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2" fontId="7" fillId="2" borderId="46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4" fontId="4" fillId="0" borderId="47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textRotation="1" wrapText="1"/>
    </xf>
    <xf numFmtId="49" fontId="4" fillId="0" borderId="3" xfId="0" applyNumberFormat="1" applyFont="1" applyBorder="1" applyAlignment="1">
      <alignment horizontal="center" vertical="center" textRotation="1" wrapText="1"/>
    </xf>
    <xf numFmtId="49" fontId="4" fillId="0" borderId="7" xfId="0" applyNumberFormat="1" applyFont="1" applyBorder="1" applyAlignment="1">
      <alignment horizontal="center" vertical="center" textRotation="1" wrapText="1"/>
    </xf>
    <xf numFmtId="4" fontId="4" fillId="0" borderId="46" xfId="0" applyNumberFormat="1" applyFont="1" applyBorder="1" applyAlignment="1">
      <alignment vertical="center" wrapText="1"/>
    </xf>
    <xf numFmtId="0" fontId="4" fillId="0" borderId="2" xfId="0" applyFont="1" applyBorder="1"/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9" fontId="46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38" fillId="4" borderId="0" xfId="4" applyNumberFormat="1" applyFont="1" applyFill="1" applyBorder="1" applyAlignment="1" applyProtection="1">
      <alignment horizontal="left" vertical="top" wrapText="1"/>
      <protection locked="0"/>
    </xf>
    <xf numFmtId="49" fontId="39" fillId="4" borderId="0" xfId="4" applyNumberFormat="1" applyFont="1" applyFill="1" applyAlignment="1" applyProtection="1">
      <alignment horizontal="left" vertical="top" wrapText="1"/>
      <protection locked="0"/>
    </xf>
    <xf numFmtId="0" fontId="44" fillId="0" borderId="53" xfId="4" applyNumberFormat="1" applyFont="1" applyFill="1" applyBorder="1" applyAlignment="1" applyProtection="1">
      <alignment horizontal="center"/>
      <protection locked="0"/>
    </xf>
    <xf numFmtId="49" fontId="43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4" borderId="49" xfId="4" applyNumberFormat="1" applyFont="1" applyFill="1" applyBorder="1" applyAlignment="1" applyProtection="1">
      <alignment horizontal="right" vertical="center" wrapText="1"/>
      <protection locked="0"/>
    </xf>
    <xf numFmtId="0" fontId="39" fillId="0" borderId="54" xfId="4" applyNumberFormat="1" applyFont="1" applyFill="1" applyBorder="1" applyAlignment="1" applyProtection="1">
      <alignment horizontal="left"/>
      <protection locked="0"/>
    </xf>
    <xf numFmtId="49" fontId="49" fillId="4" borderId="49" xfId="4" applyNumberFormat="1" applyFont="1" applyFill="1" applyBorder="1" applyAlignment="1" applyProtection="1">
      <alignment horizontal="right" vertical="center" wrapText="1"/>
      <protection locked="0"/>
    </xf>
    <xf numFmtId="49" fontId="51" fillId="4" borderId="52" xfId="4" applyNumberFormat="1" applyFont="1" applyFill="1" applyBorder="1" applyAlignment="1" applyProtection="1">
      <alignment horizontal="right" vertical="center" wrapText="1"/>
      <protection locked="0"/>
    </xf>
    <xf numFmtId="49" fontId="42" fillId="8" borderId="49" xfId="4" applyNumberFormat="1" applyFont="1" applyFill="1" applyBorder="1" applyAlignment="1" applyProtection="1">
      <alignment horizontal="center" vertical="center" wrapText="1"/>
      <protection locked="0"/>
    </xf>
    <xf numFmtId="49" fontId="42" fillId="8" borderId="49" xfId="4" applyNumberFormat="1" applyFont="1" applyFill="1" applyBorder="1" applyAlignment="1" applyProtection="1">
      <alignment horizontal="right" vertical="center" wrapText="1"/>
      <protection locked="0"/>
    </xf>
    <xf numFmtId="49" fontId="47" fillId="9" borderId="49" xfId="4" applyNumberFormat="1" applyFont="1" applyFill="1" applyBorder="1" applyAlignment="1" applyProtection="1">
      <alignment horizontal="center" vertical="center" wrapText="1"/>
      <protection locked="0"/>
    </xf>
    <xf numFmtId="49" fontId="43" fillId="9" borderId="49" xfId="4" applyNumberFormat="1" applyFont="1" applyFill="1" applyBorder="1" applyAlignment="1" applyProtection="1">
      <alignment horizontal="right" vertical="center" wrapText="1"/>
      <protection locked="0"/>
    </xf>
    <xf numFmtId="49" fontId="39" fillId="4" borderId="0" xfId="4" applyNumberFormat="1" applyFont="1" applyFill="1" applyAlignment="1" applyProtection="1">
      <alignment horizontal="center" vertical="center" wrapText="1"/>
      <protection locked="0"/>
    </xf>
    <xf numFmtId="49" fontId="44" fillId="4" borderId="0" xfId="4" applyNumberFormat="1" applyFont="1" applyFill="1" applyAlignment="1" applyProtection="1">
      <alignment horizontal="left" vertical="center" wrapText="1"/>
      <protection locked="0"/>
    </xf>
    <xf numFmtId="49" fontId="44" fillId="4" borderId="49" xfId="4" applyNumberFormat="1" applyFont="1" applyFill="1" applyBorder="1" applyAlignment="1" applyProtection="1">
      <alignment horizontal="center" vertical="center" wrapText="1"/>
      <protection locked="0"/>
    </xf>
    <xf numFmtId="49" fontId="53" fillId="9" borderId="49" xfId="4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4" applyNumberFormat="1" applyFont="1" applyFill="1" applyBorder="1" applyAlignment="1" applyProtection="1">
      <alignment horizontal="left" wrapText="1"/>
      <protection locked="0"/>
    </xf>
    <xf numFmtId="49" fontId="40" fillId="4" borderId="0" xfId="4" applyNumberFormat="1" applyFont="1" applyFill="1" applyAlignment="1" applyProtection="1">
      <alignment horizontal="left" vertical="top" wrapText="1"/>
      <protection locked="0"/>
    </xf>
    <xf numFmtId="49" fontId="7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7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41" fillId="4" borderId="49" xfId="4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4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/>
    </xf>
    <xf numFmtId="0" fontId="3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3" fillId="0" borderId="8" xfId="5" applyFont="1" applyBorder="1" applyAlignment="1">
      <alignment horizontal="center" vertical="center"/>
    </xf>
    <xf numFmtId="0" fontId="25" fillId="0" borderId="4" xfId="5" applyFont="1" applyBorder="1" applyAlignment="1">
      <alignment horizontal="left"/>
    </xf>
    <xf numFmtId="0" fontId="25" fillId="0" borderId="5" xfId="5" applyFont="1" applyBorder="1" applyAlignment="1">
      <alignment horizontal="left"/>
    </xf>
    <xf numFmtId="0" fontId="25" fillId="0" borderId="9" xfId="5" applyFont="1" applyBorder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5" applyFont="1"/>
    <xf numFmtId="0" fontId="19" fillId="0" borderId="0" xfId="5" applyFont="1" applyAlignment="1">
      <alignment horizontal="center"/>
    </xf>
    <xf numFmtId="0" fontId="21" fillId="0" borderId="8" xfId="5" applyFont="1" applyBorder="1" applyAlignment="1">
      <alignment horizontal="center" vertical="center"/>
    </xf>
    <xf numFmtId="0" fontId="21" fillId="0" borderId="8" xfId="5" applyFont="1" applyBorder="1" applyAlignment="1">
      <alignment horizontal="center" vertical="center" wrapText="1"/>
    </xf>
    <xf numFmtId="0" fontId="21" fillId="0" borderId="8" xfId="5" applyFont="1" applyBorder="1" applyAlignment="1">
      <alignment horizontal="center"/>
    </xf>
    <xf numFmtId="0" fontId="17" fillId="0" borderId="8" xfId="5" applyFont="1" applyBorder="1" applyAlignment="1">
      <alignment horizontal="left"/>
    </xf>
    <xf numFmtId="0" fontId="17" fillId="0" borderId="4" xfId="5" applyFont="1" applyBorder="1"/>
    <xf numFmtId="0" fontId="17" fillId="0" borderId="5" xfId="5" applyFont="1" applyBorder="1"/>
    <xf numFmtId="0" fontId="17" fillId="0" borderId="9" xfId="5" applyFont="1" applyBorder="1"/>
    <xf numFmtId="0" fontId="17" fillId="0" borderId="4" xfId="5" applyFont="1" applyBorder="1" applyAlignment="1">
      <alignment horizontal="left"/>
    </xf>
    <xf numFmtId="0" fontId="17" fillId="0" borderId="5" xfId="5" applyFont="1" applyBorder="1" applyAlignment="1">
      <alignment horizontal="left"/>
    </xf>
    <xf numFmtId="0" fontId="17" fillId="0" borderId="9" xfId="5" applyFont="1" applyBorder="1" applyAlignment="1">
      <alignment horizontal="left"/>
    </xf>
    <xf numFmtId="0" fontId="21" fillId="0" borderId="4" xfId="5" applyFont="1" applyBorder="1" applyAlignment="1">
      <alignment horizontal="center"/>
    </xf>
    <xf numFmtId="0" fontId="21" fillId="0" borderId="5" xfId="5" applyFont="1" applyBorder="1" applyAlignment="1">
      <alignment horizontal="center"/>
    </xf>
    <xf numFmtId="0" fontId="21" fillId="0" borderId="9" xfId="5" applyFont="1" applyBorder="1" applyAlignment="1">
      <alignment horizontal="center"/>
    </xf>
    <xf numFmtId="0" fontId="25" fillId="0" borderId="8" xfId="5" applyFont="1" applyBorder="1" applyAlignment="1">
      <alignment horizontal="center"/>
    </xf>
    <xf numFmtId="0" fontId="32" fillId="0" borderId="8" xfId="5" applyFont="1" applyBorder="1" applyAlignment="1">
      <alignment horizontal="left"/>
    </xf>
    <xf numFmtId="0" fontId="35" fillId="0" borderId="8" xfId="5" applyFont="1" applyBorder="1" applyAlignment="1">
      <alignment horizontal="center"/>
    </xf>
  </cellXfs>
  <cellStyles count="8">
    <cellStyle name="Normalny" xfId="0" builtinId="0"/>
    <cellStyle name="Normalny 2" xfId="1"/>
    <cellStyle name="Normalny 2 2" xfId="4"/>
    <cellStyle name="Normalny 2 2 2" xfId="7"/>
    <cellStyle name="Normalny 3" xfId="2"/>
    <cellStyle name="Normalny 4" xfId="3"/>
    <cellStyle name="Normalny 5" xfId="5"/>
    <cellStyle name="Normalny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showGridLines="0" topLeftCell="A16" workbookViewId="0">
      <selection activeCell="E33" sqref="E33"/>
    </sheetView>
  </sheetViews>
  <sheetFormatPr defaultRowHeight="12.75"/>
  <cols>
    <col min="1" max="1" width="2.140625" style="333" customWidth="1"/>
    <col min="2" max="2" width="7.85546875" style="333" customWidth="1"/>
    <col min="3" max="4" width="10.85546875" style="333" customWidth="1"/>
    <col min="5" max="5" width="49.42578125" style="333" customWidth="1"/>
    <col min="6" max="6" width="17.7109375" style="333" customWidth="1"/>
    <col min="7" max="7" width="15.85546875" style="333" customWidth="1"/>
    <col min="8" max="8" width="9.85546875" style="333" customWidth="1"/>
    <col min="9" max="9" width="6.5703125" style="333" customWidth="1"/>
    <col min="10" max="10" width="1" style="333" customWidth="1"/>
    <col min="11" max="256" width="9.140625" style="333"/>
    <col min="257" max="257" width="2.140625" style="333" customWidth="1"/>
    <col min="258" max="258" width="7.85546875" style="333" customWidth="1"/>
    <col min="259" max="260" width="10.85546875" style="333" customWidth="1"/>
    <col min="261" max="261" width="49.42578125" style="333" customWidth="1"/>
    <col min="262" max="262" width="17.7109375" style="333" customWidth="1"/>
    <col min="263" max="263" width="15.85546875" style="333" customWidth="1"/>
    <col min="264" max="264" width="9.85546875" style="333" customWidth="1"/>
    <col min="265" max="265" width="6.5703125" style="333" customWidth="1"/>
    <col min="266" max="266" width="1" style="333" customWidth="1"/>
    <col min="267" max="512" width="9.140625" style="333"/>
    <col min="513" max="513" width="2.140625" style="333" customWidth="1"/>
    <col min="514" max="514" width="7.85546875" style="333" customWidth="1"/>
    <col min="515" max="516" width="10.85546875" style="333" customWidth="1"/>
    <col min="517" max="517" width="49.42578125" style="333" customWidth="1"/>
    <col min="518" max="518" width="17.7109375" style="333" customWidth="1"/>
    <col min="519" max="519" width="15.85546875" style="333" customWidth="1"/>
    <col min="520" max="520" width="9.85546875" style="333" customWidth="1"/>
    <col min="521" max="521" width="6.5703125" style="333" customWidth="1"/>
    <col min="522" max="522" width="1" style="333" customWidth="1"/>
    <col min="523" max="768" width="9.140625" style="333"/>
    <col min="769" max="769" width="2.140625" style="333" customWidth="1"/>
    <col min="770" max="770" width="7.85546875" style="333" customWidth="1"/>
    <col min="771" max="772" width="10.85546875" style="333" customWidth="1"/>
    <col min="773" max="773" width="49.42578125" style="333" customWidth="1"/>
    <col min="774" max="774" width="17.7109375" style="333" customWidth="1"/>
    <col min="775" max="775" width="15.85546875" style="333" customWidth="1"/>
    <col min="776" max="776" width="9.85546875" style="333" customWidth="1"/>
    <col min="777" max="777" width="6.5703125" style="333" customWidth="1"/>
    <col min="778" max="778" width="1" style="333" customWidth="1"/>
    <col min="779" max="1024" width="9.140625" style="333"/>
    <col min="1025" max="1025" width="2.140625" style="333" customWidth="1"/>
    <col min="1026" max="1026" width="7.85546875" style="333" customWidth="1"/>
    <col min="1027" max="1028" width="10.85546875" style="333" customWidth="1"/>
    <col min="1029" max="1029" width="49.42578125" style="333" customWidth="1"/>
    <col min="1030" max="1030" width="17.7109375" style="333" customWidth="1"/>
    <col min="1031" max="1031" width="15.85546875" style="333" customWidth="1"/>
    <col min="1032" max="1032" width="9.85546875" style="333" customWidth="1"/>
    <col min="1033" max="1033" width="6.5703125" style="333" customWidth="1"/>
    <col min="1034" max="1034" width="1" style="333" customWidth="1"/>
    <col min="1035" max="1280" width="9.140625" style="333"/>
    <col min="1281" max="1281" width="2.140625" style="333" customWidth="1"/>
    <col min="1282" max="1282" width="7.85546875" style="333" customWidth="1"/>
    <col min="1283" max="1284" width="10.85546875" style="333" customWidth="1"/>
    <col min="1285" max="1285" width="49.42578125" style="333" customWidth="1"/>
    <col min="1286" max="1286" width="17.7109375" style="333" customWidth="1"/>
    <col min="1287" max="1287" width="15.85546875" style="333" customWidth="1"/>
    <col min="1288" max="1288" width="9.85546875" style="333" customWidth="1"/>
    <col min="1289" max="1289" width="6.5703125" style="333" customWidth="1"/>
    <col min="1290" max="1290" width="1" style="333" customWidth="1"/>
    <col min="1291" max="1536" width="9.140625" style="333"/>
    <col min="1537" max="1537" width="2.140625" style="333" customWidth="1"/>
    <col min="1538" max="1538" width="7.85546875" style="333" customWidth="1"/>
    <col min="1539" max="1540" width="10.85546875" style="333" customWidth="1"/>
    <col min="1541" max="1541" width="49.42578125" style="333" customWidth="1"/>
    <col min="1542" max="1542" width="17.7109375" style="333" customWidth="1"/>
    <col min="1543" max="1543" width="15.85546875" style="333" customWidth="1"/>
    <col min="1544" max="1544" width="9.85546875" style="333" customWidth="1"/>
    <col min="1545" max="1545" width="6.5703125" style="333" customWidth="1"/>
    <col min="1546" max="1546" width="1" style="333" customWidth="1"/>
    <col min="1547" max="1792" width="9.140625" style="333"/>
    <col min="1793" max="1793" width="2.140625" style="333" customWidth="1"/>
    <col min="1794" max="1794" width="7.85546875" style="333" customWidth="1"/>
    <col min="1795" max="1796" width="10.85546875" style="333" customWidth="1"/>
    <col min="1797" max="1797" width="49.42578125" style="333" customWidth="1"/>
    <col min="1798" max="1798" width="17.7109375" style="333" customWidth="1"/>
    <col min="1799" max="1799" width="15.85546875" style="333" customWidth="1"/>
    <col min="1800" max="1800" width="9.85546875" style="333" customWidth="1"/>
    <col min="1801" max="1801" width="6.5703125" style="333" customWidth="1"/>
    <col min="1802" max="1802" width="1" style="333" customWidth="1"/>
    <col min="1803" max="2048" width="9.140625" style="333"/>
    <col min="2049" max="2049" width="2.140625" style="333" customWidth="1"/>
    <col min="2050" max="2050" width="7.85546875" style="333" customWidth="1"/>
    <col min="2051" max="2052" width="10.85546875" style="333" customWidth="1"/>
    <col min="2053" max="2053" width="49.42578125" style="333" customWidth="1"/>
    <col min="2054" max="2054" width="17.7109375" style="333" customWidth="1"/>
    <col min="2055" max="2055" width="15.85546875" style="333" customWidth="1"/>
    <col min="2056" max="2056" width="9.85546875" style="333" customWidth="1"/>
    <col min="2057" max="2057" width="6.5703125" style="333" customWidth="1"/>
    <col min="2058" max="2058" width="1" style="333" customWidth="1"/>
    <col min="2059" max="2304" width="9.140625" style="333"/>
    <col min="2305" max="2305" width="2.140625" style="333" customWidth="1"/>
    <col min="2306" max="2306" width="7.85546875" style="333" customWidth="1"/>
    <col min="2307" max="2308" width="10.85546875" style="333" customWidth="1"/>
    <col min="2309" max="2309" width="49.42578125" style="333" customWidth="1"/>
    <col min="2310" max="2310" width="17.7109375" style="333" customWidth="1"/>
    <col min="2311" max="2311" width="15.85546875" style="333" customWidth="1"/>
    <col min="2312" max="2312" width="9.85546875" style="333" customWidth="1"/>
    <col min="2313" max="2313" width="6.5703125" style="333" customWidth="1"/>
    <col min="2314" max="2314" width="1" style="333" customWidth="1"/>
    <col min="2315" max="2560" width="9.140625" style="333"/>
    <col min="2561" max="2561" width="2.140625" style="333" customWidth="1"/>
    <col min="2562" max="2562" width="7.85546875" style="333" customWidth="1"/>
    <col min="2563" max="2564" width="10.85546875" style="333" customWidth="1"/>
    <col min="2565" max="2565" width="49.42578125" style="333" customWidth="1"/>
    <col min="2566" max="2566" width="17.7109375" style="333" customWidth="1"/>
    <col min="2567" max="2567" width="15.85546875" style="333" customWidth="1"/>
    <col min="2568" max="2568" width="9.85546875" style="333" customWidth="1"/>
    <col min="2569" max="2569" width="6.5703125" style="333" customWidth="1"/>
    <col min="2570" max="2570" width="1" style="333" customWidth="1"/>
    <col min="2571" max="2816" width="9.140625" style="333"/>
    <col min="2817" max="2817" width="2.140625" style="333" customWidth="1"/>
    <col min="2818" max="2818" width="7.85546875" style="333" customWidth="1"/>
    <col min="2819" max="2820" width="10.85546875" style="333" customWidth="1"/>
    <col min="2821" max="2821" width="49.42578125" style="333" customWidth="1"/>
    <col min="2822" max="2822" width="17.7109375" style="333" customWidth="1"/>
    <col min="2823" max="2823" width="15.85546875" style="333" customWidth="1"/>
    <col min="2824" max="2824" width="9.85546875" style="333" customWidth="1"/>
    <col min="2825" max="2825" width="6.5703125" style="333" customWidth="1"/>
    <col min="2826" max="2826" width="1" style="333" customWidth="1"/>
    <col min="2827" max="3072" width="9.140625" style="333"/>
    <col min="3073" max="3073" width="2.140625" style="333" customWidth="1"/>
    <col min="3074" max="3074" width="7.85546875" style="333" customWidth="1"/>
    <col min="3075" max="3076" width="10.85546875" style="333" customWidth="1"/>
    <col min="3077" max="3077" width="49.42578125" style="333" customWidth="1"/>
    <col min="3078" max="3078" width="17.7109375" style="333" customWidth="1"/>
    <col min="3079" max="3079" width="15.85546875" style="333" customWidth="1"/>
    <col min="3080" max="3080" width="9.85546875" style="333" customWidth="1"/>
    <col min="3081" max="3081" width="6.5703125" style="333" customWidth="1"/>
    <col min="3082" max="3082" width="1" style="333" customWidth="1"/>
    <col min="3083" max="3328" width="9.140625" style="333"/>
    <col min="3329" max="3329" width="2.140625" style="333" customWidth="1"/>
    <col min="3330" max="3330" width="7.85546875" style="333" customWidth="1"/>
    <col min="3331" max="3332" width="10.85546875" style="333" customWidth="1"/>
    <col min="3333" max="3333" width="49.42578125" style="333" customWidth="1"/>
    <col min="3334" max="3334" width="17.7109375" style="333" customWidth="1"/>
    <col min="3335" max="3335" width="15.85546875" style="333" customWidth="1"/>
    <col min="3336" max="3336" width="9.85546875" style="333" customWidth="1"/>
    <col min="3337" max="3337" width="6.5703125" style="333" customWidth="1"/>
    <col min="3338" max="3338" width="1" style="333" customWidth="1"/>
    <col min="3339" max="3584" width="9.140625" style="333"/>
    <col min="3585" max="3585" width="2.140625" style="333" customWidth="1"/>
    <col min="3586" max="3586" width="7.85546875" style="333" customWidth="1"/>
    <col min="3587" max="3588" width="10.85546875" style="333" customWidth="1"/>
    <col min="3589" max="3589" width="49.42578125" style="333" customWidth="1"/>
    <col min="3590" max="3590" width="17.7109375" style="333" customWidth="1"/>
    <col min="3591" max="3591" width="15.85546875" style="333" customWidth="1"/>
    <col min="3592" max="3592" width="9.85546875" style="333" customWidth="1"/>
    <col min="3593" max="3593" width="6.5703125" style="333" customWidth="1"/>
    <col min="3594" max="3594" width="1" style="333" customWidth="1"/>
    <col min="3595" max="3840" width="9.140625" style="333"/>
    <col min="3841" max="3841" width="2.140625" style="333" customWidth="1"/>
    <col min="3842" max="3842" width="7.85546875" style="333" customWidth="1"/>
    <col min="3843" max="3844" width="10.85546875" style="333" customWidth="1"/>
    <col min="3845" max="3845" width="49.42578125" style="333" customWidth="1"/>
    <col min="3846" max="3846" width="17.7109375" style="333" customWidth="1"/>
    <col min="3847" max="3847" width="15.85546875" style="333" customWidth="1"/>
    <col min="3848" max="3848" width="9.85546875" style="333" customWidth="1"/>
    <col min="3849" max="3849" width="6.5703125" style="333" customWidth="1"/>
    <col min="3850" max="3850" width="1" style="333" customWidth="1"/>
    <col min="3851" max="4096" width="9.140625" style="333"/>
    <col min="4097" max="4097" width="2.140625" style="333" customWidth="1"/>
    <col min="4098" max="4098" width="7.85546875" style="333" customWidth="1"/>
    <col min="4099" max="4100" width="10.85546875" style="333" customWidth="1"/>
    <col min="4101" max="4101" width="49.42578125" style="333" customWidth="1"/>
    <col min="4102" max="4102" width="17.7109375" style="333" customWidth="1"/>
    <col min="4103" max="4103" width="15.85546875" style="333" customWidth="1"/>
    <col min="4104" max="4104" width="9.85546875" style="333" customWidth="1"/>
    <col min="4105" max="4105" width="6.5703125" style="333" customWidth="1"/>
    <col min="4106" max="4106" width="1" style="333" customWidth="1"/>
    <col min="4107" max="4352" width="9.140625" style="333"/>
    <col min="4353" max="4353" width="2.140625" style="333" customWidth="1"/>
    <col min="4354" max="4354" width="7.85546875" style="333" customWidth="1"/>
    <col min="4355" max="4356" width="10.85546875" style="333" customWidth="1"/>
    <col min="4357" max="4357" width="49.42578125" style="333" customWidth="1"/>
    <col min="4358" max="4358" width="17.7109375" style="333" customWidth="1"/>
    <col min="4359" max="4359" width="15.85546875" style="333" customWidth="1"/>
    <col min="4360" max="4360" width="9.85546875" style="333" customWidth="1"/>
    <col min="4361" max="4361" width="6.5703125" style="333" customWidth="1"/>
    <col min="4362" max="4362" width="1" style="333" customWidth="1"/>
    <col min="4363" max="4608" width="9.140625" style="333"/>
    <col min="4609" max="4609" width="2.140625" style="333" customWidth="1"/>
    <col min="4610" max="4610" width="7.85546875" style="333" customWidth="1"/>
    <col min="4611" max="4612" width="10.85546875" style="333" customWidth="1"/>
    <col min="4613" max="4613" width="49.42578125" style="333" customWidth="1"/>
    <col min="4614" max="4614" width="17.7109375" style="333" customWidth="1"/>
    <col min="4615" max="4615" width="15.85546875" style="333" customWidth="1"/>
    <col min="4616" max="4616" width="9.85546875" style="333" customWidth="1"/>
    <col min="4617" max="4617" width="6.5703125" style="333" customWidth="1"/>
    <col min="4618" max="4618" width="1" style="333" customWidth="1"/>
    <col min="4619" max="4864" width="9.140625" style="333"/>
    <col min="4865" max="4865" width="2.140625" style="333" customWidth="1"/>
    <col min="4866" max="4866" width="7.85546875" style="333" customWidth="1"/>
    <col min="4867" max="4868" width="10.85546875" style="333" customWidth="1"/>
    <col min="4869" max="4869" width="49.42578125" style="333" customWidth="1"/>
    <col min="4870" max="4870" width="17.7109375" style="333" customWidth="1"/>
    <col min="4871" max="4871" width="15.85546875" style="333" customWidth="1"/>
    <col min="4872" max="4872" width="9.85546875" style="333" customWidth="1"/>
    <col min="4873" max="4873" width="6.5703125" style="333" customWidth="1"/>
    <col min="4874" max="4874" width="1" style="333" customWidth="1"/>
    <col min="4875" max="5120" width="9.140625" style="333"/>
    <col min="5121" max="5121" width="2.140625" style="333" customWidth="1"/>
    <col min="5122" max="5122" width="7.85546875" style="333" customWidth="1"/>
    <col min="5123" max="5124" width="10.85546875" style="333" customWidth="1"/>
    <col min="5125" max="5125" width="49.42578125" style="333" customWidth="1"/>
    <col min="5126" max="5126" width="17.7109375" style="333" customWidth="1"/>
    <col min="5127" max="5127" width="15.85546875" style="333" customWidth="1"/>
    <col min="5128" max="5128" width="9.85546875" style="333" customWidth="1"/>
    <col min="5129" max="5129" width="6.5703125" style="333" customWidth="1"/>
    <col min="5130" max="5130" width="1" style="333" customWidth="1"/>
    <col min="5131" max="5376" width="9.140625" style="333"/>
    <col min="5377" max="5377" width="2.140625" style="333" customWidth="1"/>
    <col min="5378" max="5378" width="7.85546875" style="333" customWidth="1"/>
    <col min="5379" max="5380" width="10.85546875" style="333" customWidth="1"/>
    <col min="5381" max="5381" width="49.42578125" style="333" customWidth="1"/>
    <col min="5382" max="5382" width="17.7109375" style="333" customWidth="1"/>
    <col min="5383" max="5383" width="15.85546875" style="333" customWidth="1"/>
    <col min="5384" max="5384" width="9.85546875" style="333" customWidth="1"/>
    <col min="5385" max="5385" width="6.5703125" style="333" customWidth="1"/>
    <col min="5386" max="5386" width="1" style="333" customWidth="1"/>
    <col min="5387" max="5632" width="9.140625" style="333"/>
    <col min="5633" max="5633" width="2.140625" style="333" customWidth="1"/>
    <col min="5634" max="5634" width="7.85546875" style="333" customWidth="1"/>
    <col min="5635" max="5636" width="10.85546875" style="333" customWidth="1"/>
    <col min="5637" max="5637" width="49.42578125" style="333" customWidth="1"/>
    <col min="5638" max="5638" width="17.7109375" style="333" customWidth="1"/>
    <col min="5639" max="5639" width="15.85546875" style="333" customWidth="1"/>
    <col min="5640" max="5640" width="9.85546875" style="333" customWidth="1"/>
    <col min="5641" max="5641" width="6.5703125" style="333" customWidth="1"/>
    <col min="5642" max="5642" width="1" style="333" customWidth="1"/>
    <col min="5643" max="5888" width="9.140625" style="333"/>
    <col min="5889" max="5889" width="2.140625" style="333" customWidth="1"/>
    <col min="5890" max="5890" width="7.85546875" style="333" customWidth="1"/>
    <col min="5891" max="5892" width="10.85546875" style="333" customWidth="1"/>
    <col min="5893" max="5893" width="49.42578125" style="333" customWidth="1"/>
    <col min="5894" max="5894" width="17.7109375" style="333" customWidth="1"/>
    <col min="5895" max="5895" width="15.85546875" style="333" customWidth="1"/>
    <col min="5896" max="5896" width="9.85546875" style="333" customWidth="1"/>
    <col min="5897" max="5897" width="6.5703125" style="333" customWidth="1"/>
    <col min="5898" max="5898" width="1" style="333" customWidth="1"/>
    <col min="5899" max="6144" width="9.140625" style="333"/>
    <col min="6145" max="6145" width="2.140625" style="333" customWidth="1"/>
    <col min="6146" max="6146" width="7.85546875" style="333" customWidth="1"/>
    <col min="6147" max="6148" width="10.85546875" style="333" customWidth="1"/>
    <col min="6149" max="6149" width="49.42578125" style="333" customWidth="1"/>
    <col min="6150" max="6150" width="17.7109375" style="333" customWidth="1"/>
    <col min="6151" max="6151" width="15.85546875" style="333" customWidth="1"/>
    <col min="6152" max="6152" width="9.85546875" style="333" customWidth="1"/>
    <col min="6153" max="6153" width="6.5703125" style="333" customWidth="1"/>
    <col min="6154" max="6154" width="1" style="333" customWidth="1"/>
    <col min="6155" max="6400" width="9.140625" style="333"/>
    <col min="6401" max="6401" width="2.140625" style="333" customWidth="1"/>
    <col min="6402" max="6402" width="7.85546875" style="333" customWidth="1"/>
    <col min="6403" max="6404" width="10.85546875" style="333" customWidth="1"/>
    <col min="6405" max="6405" width="49.42578125" style="333" customWidth="1"/>
    <col min="6406" max="6406" width="17.7109375" style="333" customWidth="1"/>
    <col min="6407" max="6407" width="15.85546875" style="333" customWidth="1"/>
    <col min="6408" max="6408" width="9.85546875" style="333" customWidth="1"/>
    <col min="6409" max="6409" width="6.5703125" style="333" customWidth="1"/>
    <col min="6410" max="6410" width="1" style="333" customWidth="1"/>
    <col min="6411" max="6656" width="9.140625" style="333"/>
    <col min="6657" max="6657" width="2.140625" style="333" customWidth="1"/>
    <col min="6658" max="6658" width="7.85546875" style="333" customWidth="1"/>
    <col min="6659" max="6660" width="10.85546875" style="333" customWidth="1"/>
    <col min="6661" max="6661" width="49.42578125" style="333" customWidth="1"/>
    <col min="6662" max="6662" width="17.7109375" style="333" customWidth="1"/>
    <col min="6663" max="6663" width="15.85546875" style="333" customWidth="1"/>
    <col min="6664" max="6664" width="9.85546875" style="333" customWidth="1"/>
    <col min="6665" max="6665" width="6.5703125" style="333" customWidth="1"/>
    <col min="6666" max="6666" width="1" style="333" customWidth="1"/>
    <col min="6667" max="6912" width="9.140625" style="333"/>
    <col min="6913" max="6913" width="2.140625" style="333" customWidth="1"/>
    <col min="6914" max="6914" width="7.85546875" style="333" customWidth="1"/>
    <col min="6915" max="6916" width="10.85546875" style="333" customWidth="1"/>
    <col min="6917" max="6917" width="49.42578125" style="333" customWidth="1"/>
    <col min="6918" max="6918" width="17.7109375" style="333" customWidth="1"/>
    <col min="6919" max="6919" width="15.85546875" style="333" customWidth="1"/>
    <col min="6920" max="6920" width="9.85546875" style="333" customWidth="1"/>
    <col min="6921" max="6921" width="6.5703125" style="333" customWidth="1"/>
    <col min="6922" max="6922" width="1" style="333" customWidth="1"/>
    <col min="6923" max="7168" width="9.140625" style="333"/>
    <col min="7169" max="7169" width="2.140625" style="333" customWidth="1"/>
    <col min="7170" max="7170" width="7.85546875" style="333" customWidth="1"/>
    <col min="7171" max="7172" width="10.85546875" style="333" customWidth="1"/>
    <col min="7173" max="7173" width="49.42578125" style="333" customWidth="1"/>
    <col min="7174" max="7174" width="17.7109375" style="333" customWidth="1"/>
    <col min="7175" max="7175" width="15.85546875" style="333" customWidth="1"/>
    <col min="7176" max="7176" width="9.85546875" style="333" customWidth="1"/>
    <col min="7177" max="7177" width="6.5703125" style="333" customWidth="1"/>
    <col min="7178" max="7178" width="1" style="333" customWidth="1"/>
    <col min="7179" max="7424" width="9.140625" style="333"/>
    <col min="7425" max="7425" width="2.140625" style="333" customWidth="1"/>
    <col min="7426" max="7426" width="7.85546875" style="333" customWidth="1"/>
    <col min="7427" max="7428" width="10.85546875" style="333" customWidth="1"/>
    <col min="7429" max="7429" width="49.42578125" style="333" customWidth="1"/>
    <col min="7430" max="7430" width="17.7109375" style="333" customWidth="1"/>
    <col min="7431" max="7431" width="15.85546875" style="333" customWidth="1"/>
    <col min="7432" max="7432" width="9.85546875" style="333" customWidth="1"/>
    <col min="7433" max="7433" width="6.5703125" style="333" customWidth="1"/>
    <col min="7434" max="7434" width="1" style="333" customWidth="1"/>
    <col min="7435" max="7680" width="9.140625" style="333"/>
    <col min="7681" max="7681" width="2.140625" style="333" customWidth="1"/>
    <col min="7682" max="7682" width="7.85546875" style="333" customWidth="1"/>
    <col min="7683" max="7684" width="10.85546875" style="333" customWidth="1"/>
    <col min="7685" max="7685" width="49.42578125" style="333" customWidth="1"/>
    <col min="7686" max="7686" width="17.7109375" style="333" customWidth="1"/>
    <col min="7687" max="7687" width="15.85546875" style="333" customWidth="1"/>
    <col min="7688" max="7688" width="9.85546875" style="333" customWidth="1"/>
    <col min="7689" max="7689" width="6.5703125" style="333" customWidth="1"/>
    <col min="7690" max="7690" width="1" style="333" customWidth="1"/>
    <col min="7691" max="7936" width="9.140625" style="333"/>
    <col min="7937" max="7937" width="2.140625" style="333" customWidth="1"/>
    <col min="7938" max="7938" width="7.85546875" style="333" customWidth="1"/>
    <col min="7939" max="7940" width="10.85546875" style="333" customWidth="1"/>
    <col min="7941" max="7941" width="49.42578125" style="333" customWidth="1"/>
    <col min="7942" max="7942" width="17.7109375" style="333" customWidth="1"/>
    <col min="7943" max="7943" width="15.85546875" style="333" customWidth="1"/>
    <col min="7944" max="7944" width="9.85546875" style="333" customWidth="1"/>
    <col min="7945" max="7945" width="6.5703125" style="333" customWidth="1"/>
    <col min="7946" max="7946" width="1" style="333" customWidth="1"/>
    <col min="7947" max="8192" width="9.140625" style="333"/>
    <col min="8193" max="8193" width="2.140625" style="333" customWidth="1"/>
    <col min="8194" max="8194" width="7.85546875" style="333" customWidth="1"/>
    <col min="8195" max="8196" width="10.85546875" style="333" customWidth="1"/>
    <col min="8197" max="8197" width="49.42578125" style="333" customWidth="1"/>
    <col min="8198" max="8198" width="17.7109375" style="333" customWidth="1"/>
    <col min="8199" max="8199" width="15.85546875" style="333" customWidth="1"/>
    <col min="8200" max="8200" width="9.85546875" style="333" customWidth="1"/>
    <col min="8201" max="8201" width="6.5703125" style="333" customWidth="1"/>
    <col min="8202" max="8202" width="1" style="333" customWidth="1"/>
    <col min="8203" max="8448" width="9.140625" style="333"/>
    <col min="8449" max="8449" width="2.140625" style="333" customWidth="1"/>
    <col min="8450" max="8450" width="7.85546875" style="333" customWidth="1"/>
    <col min="8451" max="8452" width="10.85546875" style="333" customWidth="1"/>
    <col min="8453" max="8453" width="49.42578125" style="333" customWidth="1"/>
    <col min="8454" max="8454" width="17.7109375" style="333" customWidth="1"/>
    <col min="8455" max="8455" width="15.85546875" style="333" customWidth="1"/>
    <col min="8456" max="8456" width="9.85546875" style="333" customWidth="1"/>
    <col min="8457" max="8457" width="6.5703125" style="333" customWidth="1"/>
    <col min="8458" max="8458" width="1" style="333" customWidth="1"/>
    <col min="8459" max="8704" width="9.140625" style="333"/>
    <col min="8705" max="8705" width="2.140625" style="333" customWidth="1"/>
    <col min="8706" max="8706" width="7.85546875" style="333" customWidth="1"/>
    <col min="8707" max="8708" width="10.85546875" style="333" customWidth="1"/>
    <col min="8709" max="8709" width="49.42578125" style="333" customWidth="1"/>
    <col min="8710" max="8710" width="17.7109375" style="333" customWidth="1"/>
    <col min="8711" max="8711" width="15.85546875" style="333" customWidth="1"/>
    <col min="8712" max="8712" width="9.85546875" style="333" customWidth="1"/>
    <col min="8713" max="8713" width="6.5703125" style="333" customWidth="1"/>
    <col min="8714" max="8714" width="1" style="333" customWidth="1"/>
    <col min="8715" max="8960" width="9.140625" style="333"/>
    <col min="8961" max="8961" width="2.140625" style="333" customWidth="1"/>
    <col min="8962" max="8962" width="7.85546875" style="333" customWidth="1"/>
    <col min="8963" max="8964" width="10.85546875" style="333" customWidth="1"/>
    <col min="8965" max="8965" width="49.42578125" style="333" customWidth="1"/>
    <col min="8966" max="8966" width="17.7109375" style="333" customWidth="1"/>
    <col min="8967" max="8967" width="15.85546875" style="333" customWidth="1"/>
    <col min="8968" max="8968" width="9.85546875" style="333" customWidth="1"/>
    <col min="8969" max="8969" width="6.5703125" style="333" customWidth="1"/>
    <col min="8970" max="8970" width="1" style="333" customWidth="1"/>
    <col min="8971" max="9216" width="9.140625" style="333"/>
    <col min="9217" max="9217" width="2.140625" style="333" customWidth="1"/>
    <col min="9218" max="9218" width="7.85546875" style="333" customWidth="1"/>
    <col min="9219" max="9220" width="10.85546875" style="333" customWidth="1"/>
    <col min="9221" max="9221" width="49.42578125" style="333" customWidth="1"/>
    <col min="9222" max="9222" width="17.7109375" style="333" customWidth="1"/>
    <col min="9223" max="9223" width="15.85546875" style="333" customWidth="1"/>
    <col min="9224" max="9224" width="9.85546875" style="333" customWidth="1"/>
    <col min="9225" max="9225" width="6.5703125" style="333" customWidth="1"/>
    <col min="9226" max="9226" width="1" style="333" customWidth="1"/>
    <col min="9227" max="9472" width="9.140625" style="333"/>
    <col min="9473" max="9473" width="2.140625" style="333" customWidth="1"/>
    <col min="9474" max="9474" width="7.85546875" style="333" customWidth="1"/>
    <col min="9475" max="9476" width="10.85546875" style="333" customWidth="1"/>
    <col min="9477" max="9477" width="49.42578125" style="333" customWidth="1"/>
    <col min="9478" max="9478" width="17.7109375" style="333" customWidth="1"/>
    <col min="9479" max="9479" width="15.85546875" style="333" customWidth="1"/>
    <col min="9480" max="9480" width="9.85546875" style="333" customWidth="1"/>
    <col min="9481" max="9481" width="6.5703125" style="333" customWidth="1"/>
    <col min="9482" max="9482" width="1" style="333" customWidth="1"/>
    <col min="9483" max="9728" width="9.140625" style="333"/>
    <col min="9729" max="9729" width="2.140625" style="333" customWidth="1"/>
    <col min="9730" max="9730" width="7.85546875" style="333" customWidth="1"/>
    <col min="9731" max="9732" width="10.85546875" style="333" customWidth="1"/>
    <col min="9733" max="9733" width="49.42578125" style="333" customWidth="1"/>
    <col min="9734" max="9734" width="17.7109375" style="333" customWidth="1"/>
    <col min="9735" max="9735" width="15.85546875" style="333" customWidth="1"/>
    <col min="9736" max="9736" width="9.85546875" style="333" customWidth="1"/>
    <col min="9737" max="9737" width="6.5703125" style="333" customWidth="1"/>
    <col min="9738" max="9738" width="1" style="333" customWidth="1"/>
    <col min="9739" max="9984" width="9.140625" style="333"/>
    <col min="9985" max="9985" width="2.140625" style="333" customWidth="1"/>
    <col min="9986" max="9986" width="7.85546875" style="333" customWidth="1"/>
    <col min="9987" max="9988" width="10.85546875" style="333" customWidth="1"/>
    <col min="9989" max="9989" width="49.42578125" style="333" customWidth="1"/>
    <col min="9990" max="9990" width="17.7109375" style="333" customWidth="1"/>
    <col min="9991" max="9991" width="15.85546875" style="333" customWidth="1"/>
    <col min="9992" max="9992" width="9.85546875" style="333" customWidth="1"/>
    <col min="9993" max="9993" width="6.5703125" style="333" customWidth="1"/>
    <col min="9994" max="9994" width="1" style="333" customWidth="1"/>
    <col min="9995" max="10240" width="9.140625" style="333"/>
    <col min="10241" max="10241" width="2.140625" style="333" customWidth="1"/>
    <col min="10242" max="10242" width="7.85546875" style="333" customWidth="1"/>
    <col min="10243" max="10244" width="10.85546875" style="333" customWidth="1"/>
    <col min="10245" max="10245" width="49.42578125" style="333" customWidth="1"/>
    <col min="10246" max="10246" width="17.7109375" style="333" customWidth="1"/>
    <col min="10247" max="10247" width="15.85546875" style="333" customWidth="1"/>
    <col min="10248" max="10248" width="9.85546875" style="333" customWidth="1"/>
    <col min="10249" max="10249" width="6.5703125" style="333" customWidth="1"/>
    <col min="10250" max="10250" width="1" style="333" customWidth="1"/>
    <col min="10251" max="10496" width="9.140625" style="333"/>
    <col min="10497" max="10497" width="2.140625" style="333" customWidth="1"/>
    <col min="10498" max="10498" width="7.85546875" style="333" customWidth="1"/>
    <col min="10499" max="10500" width="10.85546875" style="333" customWidth="1"/>
    <col min="10501" max="10501" width="49.42578125" style="333" customWidth="1"/>
    <col min="10502" max="10502" width="17.7109375" style="333" customWidth="1"/>
    <col min="10503" max="10503" width="15.85546875" style="333" customWidth="1"/>
    <col min="10504" max="10504" width="9.85546875" style="333" customWidth="1"/>
    <col min="10505" max="10505" width="6.5703125" style="333" customWidth="1"/>
    <col min="10506" max="10506" width="1" style="333" customWidth="1"/>
    <col min="10507" max="10752" width="9.140625" style="333"/>
    <col min="10753" max="10753" width="2.140625" style="333" customWidth="1"/>
    <col min="10754" max="10754" width="7.85546875" style="333" customWidth="1"/>
    <col min="10755" max="10756" width="10.85546875" style="333" customWidth="1"/>
    <col min="10757" max="10757" width="49.42578125" style="333" customWidth="1"/>
    <col min="10758" max="10758" width="17.7109375" style="333" customWidth="1"/>
    <col min="10759" max="10759" width="15.85546875" style="333" customWidth="1"/>
    <col min="10760" max="10760" width="9.85546875" style="333" customWidth="1"/>
    <col min="10761" max="10761" width="6.5703125" style="333" customWidth="1"/>
    <col min="10762" max="10762" width="1" style="333" customWidth="1"/>
    <col min="10763" max="11008" width="9.140625" style="333"/>
    <col min="11009" max="11009" width="2.140625" style="333" customWidth="1"/>
    <col min="11010" max="11010" width="7.85546875" style="333" customWidth="1"/>
    <col min="11011" max="11012" width="10.85546875" style="333" customWidth="1"/>
    <col min="11013" max="11013" width="49.42578125" style="333" customWidth="1"/>
    <col min="11014" max="11014" width="17.7109375" style="333" customWidth="1"/>
    <col min="11015" max="11015" width="15.85546875" style="333" customWidth="1"/>
    <col min="11016" max="11016" width="9.85546875" style="333" customWidth="1"/>
    <col min="11017" max="11017" width="6.5703125" style="333" customWidth="1"/>
    <col min="11018" max="11018" width="1" style="333" customWidth="1"/>
    <col min="11019" max="11264" width="9.140625" style="333"/>
    <col min="11265" max="11265" width="2.140625" style="333" customWidth="1"/>
    <col min="11266" max="11266" width="7.85546875" style="333" customWidth="1"/>
    <col min="11267" max="11268" width="10.85546875" style="333" customWidth="1"/>
    <col min="11269" max="11269" width="49.42578125" style="333" customWidth="1"/>
    <col min="11270" max="11270" width="17.7109375" style="333" customWidth="1"/>
    <col min="11271" max="11271" width="15.85546875" style="333" customWidth="1"/>
    <col min="11272" max="11272" width="9.85546875" style="333" customWidth="1"/>
    <col min="11273" max="11273" width="6.5703125" style="333" customWidth="1"/>
    <col min="11274" max="11274" width="1" style="333" customWidth="1"/>
    <col min="11275" max="11520" width="9.140625" style="333"/>
    <col min="11521" max="11521" width="2.140625" style="333" customWidth="1"/>
    <col min="11522" max="11522" width="7.85546875" style="333" customWidth="1"/>
    <col min="11523" max="11524" width="10.85546875" style="333" customWidth="1"/>
    <col min="11525" max="11525" width="49.42578125" style="333" customWidth="1"/>
    <col min="11526" max="11526" width="17.7109375" style="333" customWidth="1"/>
    <col min="11527" max="11527" width="15.85546875" style="333" customWidth="1"/>
    <col min="11528" max="11528" width="9.85546875" style="333" customWidth="1"/>
    <col min="11529" max="11529" width="6.5703125" style="333" customWidth="1"/>
    <col min="11530" max="11530" width="1" style="333" customWidth="1"/>
    <col min="11531" max="11776" width="9.140625" style="333"/>
    <col min="11777" max="11777" width="2.140625" style="333" customWidth="1"/>
    <col min="11778" max="11778" width="7.85546875" style="333" customWidth="1"/>
    <col min="11779" max="11780" width="10.85546875" style="333" customWidth="1"/>
    <col min="11781" max="11781" width="49.42578125" style="333" customWidth="1"/>
    <col min="11782" max="11782" width="17.7109375" style="333" customWidth="1"/>
    <col min="11783" max="11783" width="15.85546875" style="333" customWidth="1"/>
    <col min="11784" max="11784" width="9.85546875" style="333" customWidth="1"/>
    <col min="11785" max="11785" width="6.5703125" style="333" customWidth="1"/>
    <col min="11786" max="11786" width="1" style="333" customWidth="1"/>
    <col min="11787" max="12032" width="9.140625" style="333"/>
    <col min="12033" max="12033" width="2.140625" style="333" customWidth="1"/>
    <col min="12034" max="12034" width="7.85546875" style="333" customWidth="1"/>
    <col min="12035" max="12036" width="10.85546875" style="333" customWidth="1"/>
    <col min="12037" max="12037" width="49.42578125" style="333" customWidth="1"/>
    <col min="12038" max="12038" width="17.7109375" style="333" customWidth="1"/>
    <col min="12039" max="12039" width="15.85546875" style="333" customWidth="1"/>
    <col min="12040" max="12040" width="9.85546875" style="333" customWidth="1"/>
    <col min="12041" max="12041" width="6.5703125" style="333" customWidth="1"/>
    <col min="12042" max="12042" width="1" style="333" customWidth="1"/>
    <col min="12043" max="12288" width="9.140625" style="333"/>
    <col min="12289" max="12289" width="2.140625" style="333" customWidth="1"/>
    <col min="12290" max="12290" width="7.85546875" style="333" customWidth="1"/>
    <col min="12291" max="12292" width="10.85546875" style="333" customWidth="1"/>
    <col min="12293" max="12293" width="49.42578125" style="333" customWidth="1"/>
    <col min="12294" max="12294" width="17.7109375" style="333" customWidth="1"/>
    <col min="12295" max="12295" width="15.85546875" style="333" customWidth="1"/>
    <col min="12296" max="12296" width="9.85546875" style="333" customWidth="1"/>
    <col min="12297" max="12297" width="6.5703125" style="333" customWidth="1"/>
    <col min="12298" max="12298" width="1" style="333" customWidth="1"/>
    <col min="12299" max="12544" width="9.140625" style="333"/>
    <col min="12545" max="12545" width="2.140625" style="333" customWidth="1"/>
    <col min="12546" max="12546" width="7.85546875" style="333" customWidth="1"/>
    <col min="12547" max="12548" width="10.85546875" style="333" customWidth="1"/>
    <col min="12549" max="12549" width="49.42578125" style="333" customWidth="1"/>
    <col min="12550" max="12550" width="17.7109375" style="333" customWidth="1"/>
    <col min="12551" max="12551" width="15.85546875" style="333" customWidth="1"/>
    <col min="12552" max="12552" width="9.85546875" style="333" customWidth="1"/>
    <col min="12553" max="12553" width="6.5703125" style="333" customWidth="1"/>
    <col min="12554" max="12554" width="1" style="333" customWidth="1"/>
    <col min="12555" max="12800" width="9.140625" style="333"/>
    <col min="12801" max="12801" width="2.140625" style="333" customWidth="1"/>
    <col min="12802" max="12802" width="7.85546875" style="333" customWidth="1"/>
    <col min="12803" max="12804" width="10.85546875" style="333" customWidth="1"/>
    <col min="12805" max="12805" width="49.42578125" style="333" customWidth="1"/>
    <col min="12806" max="12806" width="17.7109375" style="333" customWidth="1"/>
    <col min="12807" max="12807" width="15.85546875" style="333" customWidth="1"/>
    <col min="12808" max="12808" width="9.85546875" style="333" customWidth="1"/>
    <col min="12809" max="12809" width="6.5703125" style="333" customWidth="1"/>
    <col min="12810" max="12810" width="1" style="333" customWidth="1"/>
    <col min="12811" max="13056" width="9.140625" style="333"/>
    <col min="13057" max="13057" width="2.140625" style="333" customWidth="1"/>
    <col min="13058" max="13058" width="7.85546875" style="333" customWidth="1"/>
    <col min="13059" max="13060" width="10.85546875" style="333" customWidth="1"/>
    <col min="13061" max="13061" width="49.42578125" style="333" customWidth="1"/>
    <col min="13062" max="13062" width="17.7109375" style="333" customWidth="1"/>
    <col min="13063" max="13063" width="15.85546875" style="333" customWidth="1"/>
    <col min="13064" max="13064" width="9.85546875" style="333" customWidth="1"/>
    <col min="13065" max="13065" width="6.5703125" style="333" customWidth="1"/>
    <col min="13066" max="13066" width="1" style="333" customWidth="1"/>
    <col min="13067" max="13312" width="9.140625" style="333"/>
    <col min="13313" max="13313" width="2.140625" style="333" customWidth="1"/>
    <col min="13314" max="13314" width="7.85546875" style="333" customWidth="1"/>
    <col min="13315" max="13316" width="10.85546875" style="333" customWidth="1"/>
    <col min="13317" max="13317" width="49.42578125" style="333" customWidth="1"/>
    <col min="13318" max="13318" width="17.7109375" style="333" customWidth="1"/>
    <col min="13319" max="13319" width="15.85546875" style="333" customWidth="1"/>
    <col min="13320" max="13320" width="9.85546875" style="333" customWidth="1"/>
    <col min="13321" max="13321" width="6.5703125" style="333" customWidth="1"/>
    <col min="13322" max="13322" width="1" style="333" customWidth="1"/>
    <col min="13323" max="13568" width="9.140625" style="333"/>
    <col min="13569" max="13569" width="2.140625" style="333" customWidth="1"/>
    <col min="13570" max="13570" width="7.85546875" style="333" customWidth="1"/>
    <col min="13571" max="13572" width="10.85546875" style="333" customWidth="1"/>
    <col min="13573" max="13573" width="49.42578125" style="333" customWidth="1"/>
    <col min="13574" max="13574" width="17.7109375" style="333" customWidth="1"/>
    <col min="13575" max="13575" width="15.85546875" style="333" customWidth="1"/>
    <col min="13576" max="13576" width="9.85546875" style="333" customWidth="1"/>
    <col min="13577" max="13577" width="6.5703125" style="333" customWidth="1"/>
    <col min="13578" max="13578" width="1" style="333" customWidth="1"/>
    <col min="13579" max="13824" width="9.140625" style="333"/>
    <col min="13825" max="13825" width="2.140625" style="333" customWidth="1"/>
    <col min="13826" max="13826" width="7.85546875" style="333" customWidth="1"/>
    <col min="13827" max="13828" width="10.85546875" style="333" customWidth="1"/>
    <col min="13829" max="13829" width="49.42578125" style="333" customWidth="1"/>
    <col min="13830" max="13830" width="17.7109375" style="333" customWidth="1"/>
    <col min="13831" max="13831" width="15.85546875" style="333" customWidth="1"/>
    <col min="13832" max="13832" width="9.85546875" style="333" customWidth="1"/>
    <col min="13833" max="13833" width="6.5703125" style="333" customWidth="1"/>
    <col min="13834" max="13834" width="1" style="333" customWidth="1"/>
    <col min="13835" max="14080" width="9.140625" style="333"/>
    <col min="14081" max="14081" width="2.140625" style="333" customWidth="1"/>
    <col min="14082" max="14082" width="7.85546875" style="333" customWidth="1"/>
    <col min="14083" max="14084" width="10.85546875" style="333" customWidth="1"/>
    <col min="14085" max="14085" width="49.42578125" style="333" customWidth="1"/>
    <col min="14086" max="14086" width="17.7109375" style="333" customWidth="1"/>
    <col min="14087" max="14087" width="15.85546875" style="333" customWidth="1"/>
    <col min="14088" max="14088" width="9.85546875" style="333" customWidth="1"/>
    <col min="14089" max="14089" width="6.5703125" style="333" customWidth="1"/>
    <col min="14090" max="14090" width="1" style="333" customWidth="1"/>
    <col min="14091" max="14336" width="9.140625" style="333"/>
    <col min="14337" max="14337" width="2.140625" style="333" customWidth="1"/>
    <col min="14338" max="14338" width="7.85546875" style="333" customWidth="1"/>
    <col min="14339" max="14340" width="10.85546875" style="333" customWidth="1"/>
    <col min="14341" max="14341" width="49.42578125" style="333" customWidth="1"/>
    <col min="14342" max="14342" width="17.7109375" style="333" customWidth="1"/>
    <col min="14343" max="14343" width="15.85546875" style="333" customWidth="1"/>
    <col min="14344" max="14344" width="9.85546875" style="333" customWidth="1"/>
    <col min="14345" max="14345" width="6.5703125" style="333" customWidth="1"/>
    <col min="14346" max="14346" width="1" style="333" customWidth="1"/>
    <col min="14347" max="14592" width="9.140625" style="333"/>
    <col min="14593" max="14593" width="2.140625" style="333" customWidth="1"/>
    <col min="14594" max="14594" width="7.85546875" style="333" customWidth="1"/>
    <col min="14595" max="14596" width="10.85546875" style="333" customWidth="1"/>
    <col min="14597" max="14597" width="49.42578125" style="333" customWidth="1"/>
    <col min="14598" max="14598" width="17.7109375" style="333" customWidth="1"/>
    <col min="14599" max="14599" width="15.85546875" style="333" customWidth="1"/>
    <col min="14600" max="14600" width="9.85546875" style="333" customWidth="1"/>
    <col min="14601" max="14601" width="6.5703125" style="333" customWidth="1"/>
    <col min="14602" max="14602" width="1" style="333" customWidth="1"/>
    <col min="14603" max="14848" width="9.140625" style="333"/>
    <col min="14849" max="14849" width="2.140625" style="333" customWidth="1"/>
    <col min="14850" max="14850" width="7.85546875" style="333" customWidth="1"/>
    <col min="14851" max="14852" width="10.85546875" style="333" customWidth="1"/>
    <col min="14853" max="14853" width="49.42578125" style="333" customWidth="1"/>
    <col min="14854" max="14854" width="17.7109375" style="333" customWidth="1"/>
    <col min="14855" max="14855" width="15.85546875" style="333" customWidth="1"/>
    <col min="14856" max="14856" width="9.85546875" style="333" customWidth="1"/>
    <col min="14857" max="14857" width="6.5703125" style="333" customWidth="1"/>
    <col min="14858" max="14858" width="1" style="333" customWidth="1"/>
    <col min="14859" max="15104" width="9.140625" style="333"/>
    <col min="15105" max="15105" width="2.140625" style="333" customWidth="1"/>
    <col min="15106" max="15106" width="7.85546875" style="333" customWidth="1"/>
    <col min="15107" max="15108" width="10.85546875" style="333" customWidth="1"/>
    <col min="15109" max="15109" width="49.42578125" style="333" customWidth="1"/>
    <col min="15110" max="15110" width="17.7109375" style="333" customWidth="1"/>
    <col min="15111" max="15111" width="15.85546875" style="333" customWidth="1"/>
    <col min="15112" max="15112" width="9.85546875" style="333" customWidth="1"/>
    <col min="15113" max="15113" width="6.5703125" style="333" customWidth="1"/>
    <col min="15114" max="15114" width="1" style="333" customWidth="1"/>
    <col min="15115" max="15360" width="9.140625" style="333"/>
    <col min="15361" max="15361" width="2.140625" style="333" customWidth="1"/>
    <col min="15362" max="15362" width="7.85546875" style="333" customWidth="1"/>
    <col min="15363" max="15364" width="10.85546875" style="333" customWidth="1"/>
    <col min="15365" max="15365" width="49.42578125" style="333" customWidth="1"/>
    <col min="15366" max="15366" width="17.7109375" style="333" customWidth="1"/>
    <col min="15367" max="15367" width="15.85546875" style="333" customWidth="1"/>
    <col min="15368" max="15368" width="9.85546875" style="333" customWidth="1"/>
    <col min="15369" max="15369" width="6.5703125" style="333" customWidth="1"/>
    <col min="15370" max="15370" width="1" style="333" customWidth="1"/>
    <col min="15371" max="15616" width="9.140625" style="333"/>
    <col min="15617" max="15617" width="2.140625" style="333" customWidth="1"/>
    <col min="15618" max="15618" width="7.85546875" style="333" customWidth="1"/>
    <col min="15619" max="15620" width="10.85546875" style="333" customWidth="1"/>
    <col min="15621" max="15621" width="49.42578125" style="333" customWidth="1"/>
    <col min="15622" max="15622" width="17.7109375" style="333" customWidth="1"/>
    <col min="15623" max="15623" width="15.85546875" style="333" customWidth="1"/>
    <col min="15624" max="15624" width="9.85546875" style="333" customWidth="1"/>
    <col min="15625" max="15625" width="6.5703125" style="333" customWidth="1"/>
    <col min="15626" max="15626" width="1" style="333" customWidth="1"/>
    <col min="15627" max="15872" width="9.140625" style="333"/>
    <col min="15873" max="15873" width="2.140625" style="333" customWidth="1"/>
    <col min="15874" max="15874" width="7.85546875" style="333" customWidth="1"/>
    <col min="15875" max="15876" width="10.85546875" style="333" customWidth="1"/>
    <col min="15877" max="15877" width="49.42578125" style="333" customWidth="1"/>
    <col min="15878" max="15878" width="17.7109375" style="333" customWidth="1"/>
    <col min="15879" max="15879" width="15.85546875" style="333" customWidth="1"/>
    <col min="15880" max="15880" width="9.85546875" style="333" customWidth="1"/>
    <col min="15881" max="15881" width="6.5703125" style="333" customWidth="1"/>
    <col min="15882" max="15882" width="1" style="333" customWidth="1"/>
    <col min="15883" max="16128" width="9.140625" style="333"/>
    <col min="16129" max="16129" width="2.140625" style="333" customWidth="1"/>
    <col min="16130" max="16130" width="7.85546875" style="333" customWidth="1"/>
    <col min="16131" max="16132" width="10.85546875" style="333" customWidth="1"/>
    <col min="16133" max="16133" width="49.42578125" style="333" customWidth="1"/>
    <col min="16134" max="16134" width="17.7109375" style="333" customWidth="1"/>
    <col min="16135" max="16135" width="15.85546875" style="333" customWidth="1"/>
    <col min="16136" max="16136" width="9.85546875" style="333" customWidth="1"/>
    <col min="16137" max="16137" width="6.5703125" style="333" customWidth="1"/>
    <col min="16138" max="16138" width="1" style="333" customWidth="1"/>
    <col min="16139" max="16384" width="9.140625" style="333"/>
  </cols>
  <sheetData>
    <row r="1" spans="1:10" ht="46.5" customHeight="1">
      <c r="A1" s="370" t="s">
        <v>423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ht="34.9" customHeight="1">
      <c r="B2" s="371" t="s">
        <v>424</v>
      </c>
      <c r="C2" s="371"/>
      <c r="D2" s="371"/>
      <c r="E2" s="371"/>
      <c r="F2" s="371"/>
      <c r="G2" s="371"/>
      <c r="H2" s="371"/>
      <c r="I2" s="371"/>
      <c r="J2" s="371"/>
    </row>
    <row r="3" spans="1:10" ht="17.100000000000001" customHeight="1">
      <c r="B3" s="334" t="s">
        <v>118</v>
      </c>
      <c r="C3" s="334" t="s">
        <v>337</v>
      </c>
      <c r="D3" s="334" t="s">
        <v>425</v>
      </c>
      <c r="E3" s="334" t="s">
        <v>12</v>
      </c>
      <c r="F3" s="334" t="s">
        <v>426</v>
      </c>
      <c r="G3" s="334" t="s">
        <v>427</v>
      </c>
      <c r="H3" s="372" t="s">
        <v>428</v>
      </c>
      <c r="I3" s="372"/>
    </row>
    <row r="4" spans="1:10" ht="17.100000000000001" customHeight="1">
      <c r="B4" s="335" t="s">
        <v>429</v>
      </c>
      <c r="C4" s="335"/>
      <c r="D4" s="335"/>
      <c r="E4" s="336" t="s">
        <v>258</v>
      </c>
      <c r="F4" s="337" t="s">
        <v>430</v>
      </c>
      <c r="G4" s="337" t="s">
        <v>431</v>
      </c>
      <c r="H4" s="366" t="s">
        <v>432</v>
      </c>
      <c r="I4" s="366"/>
    </row>
    <row r="5" spans="1:10" ht="17.100000000000001" customHeight="1">
      <c r="B5" s="338"/>
      <c r="C5" s="339" t="s">
        <v>433</v>
      </c>
      <c r="D5" s="340"/>
      <c r="E5" s="341" t="s">
        <v>259</v>
      </c>
      <c r="F5" s="342" t="s">
        <v>430</v>
      </c>
      <c r="G5" s="342" t="s">
        <v>431</v>
      </c>
      <c r="H5" s="367" t="s">
        <v>432</v>
      </c>
      <c r="I5" s="367"/>
    </row>
    <row r="6" spans="1:10" ht="17.100000000000001" customHeight="1">
      <c r="B6" s="343"/>
      <c r="C6" s="343"/>
      <c r="D6" s="344" t="s">
        <v>434</v>
      </c>
      <c r="E6" s="345" t="s">
        <v>435</v>
      </c>
      <c r="F6" s="346" t="s">
        <v>436</v>
      </c>
      <c r="G6" s="346" t="s">
        <v>431</v>
      </c>
      <c r="H6" s="365" t="s">
        <v>431</v>
      </c>
      <c r="I6" s="365"/>
    </row>
    <row r="7" spans="1:10" ht="17.100000000000001" customHeight="1">
      <c r="B7" s="335" t="s">
        <v>437</v>
      </c>
      <c r="C7" s="335"/>
      <c r="D7" s="335"/>
      <c r="E7" s="336" t="s">
        <v>438</v>
      </c>
      <c r="F7" s="337" t="s">
        <v>439</v>
      </c>
      <c r="G7" s="337" t="s">
        <v>440</v>
      </c>
      <c r="H7" s="366" t="s">
        <v>441</v>
      </c>
      <c r="I7" s="366"/>
    </row>
    <row r="8" spans="1:10" ht="17.100000000000001" customHeight="1">
      <c r="B8" s="338"/>
      <c r="C8" s="339" t="s">
        <v>442</v>
      </c>
      <c r="D8" s="340"/>
      <c r="E8" s="341" t="s">
        <v>443</v>
      </c>
      <c r="F8" s="342" t="s">
        <v>444</v>
      </c>
      <c r="G8" s="342" t="s">
        <v>440</v>
      </c>
      <c r="H8" s="367" t="s">
        <v>445</v>
      </c>
      <c r="I8" s="367"/>
    </row>
    <row r="9" spans="1:10" ht="45" customHeight="1">
      <c r="B9" s="343"/>
      <c r="C9" s="343"/>
      <c r="D9" s="344" t="s">
        <v>446</v>
      </c>
      <c r="E9" s="345" t="s">
        <v>447</v>
      </c>
      <c r="F9" s="346" t="s">
        <v>448</v>
      </c>
      <c r="G9" s="346" t="s">
        <v>440</v>
      </c>
      <c r="H9" s="365" t="s">
        <v>449</v>
      </c>
      <c r="I9" s="365"/>
    </row>
    <row r="10" spans="1:10" ht="17.100000000000001" customHeight="1">
      <c r="B10" s="335" t="s">
        <v>302</v>
      </c>
      <c r="C10" s="335"/>
      <c r="D10" s="335"/>
      <c r="E10" s="336" t="s">
        <v>303</v>
      </c>
      <c r="F10" s="337" t="s">
        <v>450</v>
      </c>
      <c r="G10" s="337" t="s">
        <v>451</v>
      </c>
      <c r="H10" s="366" t="s">
        <v>452</v>
      </c>
      <c r="I10" s="366"/>
    </row>
    <row r="11" spans="1:10" ht="17.100000000000001" customHeight="1">
      <c r="B11" s="338"/>
      <c r="C11" s="339" t="s">
        <v>304</v>
      </c>
      <c r="D11" s="340"/>
      <c r="E11" s="341" t="s">
        <v>305</v>
      </c>
      <c r="F11" s="342" t="s">
        <v>450</v>
      </c>
      <c r="G11" s="342" t="s">
        <v>451</v>
      </c>
      <c r="H11" s="367" t="s">
        <v>452</v>
      </c>
      <c r="I11" s="367"/>
    </row>
    <row r="12" spans="1:10" ht="42.75" customHeight="1">
      <c r="B12" s="343"/>
      <c r="C12" s="343"/>
      <c r="D12" s="344" t="s">
        <v>446</v>
      </c>
      <c r="E12" s="345" t="s">
        <v>447</v>
      </c>
      <c r="F12" s="346" t="s">
        <v>453</v>
      </c>
      <c r="G12" s="346" t="s">
        <v>451</v>
      </c>
      <c r="H12" s="365" t="s">
        <v>454</v>
      </c>
      <c r="I12" s="365"/>
    </row>
    <row r="13" spans="1:10" ht="17.100000000000001" customHeight="1">
      <c r="B13" s="335" t="s">
        <v>306</v>
      </c>
      <c r="C13" s="335"/>
      <c r="D13" s="335"/>
      <c r="E13" s="336" t="s">
        <v>262</v>
      </c>
      <c r="F13" s="337" t="s">
        <v>455</v>
      </c>
      <c r="G13" s="337" t="s">
        <v>456</v>
      </c>
      <c r="H13" s="366" t="s">
        <v>457</v>
      </c>
      <c r="I13" s="366"/>
    </row>
    <row r="14" spans="1:10" ht="17.100000000000001" customHeight="1">
      <c r="B14" s="338"/>
      <c r="C14" s="339" t="s">
        <v>458</v>
      </c>
      <c r="D14" s="340"/>
      <c r="E14" s="341" t="s">
        <v>459</v>
      </c>
      <c r="F14" s="342" t="s">
        <v>460</v>
      </c>
      <c r="G14" s="342" t="s">
        <v>461</v>
      </c>
      <c r="H14" s="367" t="s">
        <v>462</v>
      </c>
      <c r="I14" s="367"/>
    </row>
    <row r="15" spans="1:10" ht="42" customHeight="1">
      <c r="B15" s="343"/>
      <c r="C15" s="343"/>
      <c r="D15" s="344" t="s">
        <v>463</v>
      </c>
      <c r="E15" s="345" t="s">
        <v>464</v>
      </c>
      <c r="F15" s="346" t="s">
        <v>436</v>
      </c>
      <c r="G15" s="346" t="s">
        <v>461</v>
      </c>
      <c r="H15" s="365" t="s">
        <v>461</v>
      </c>
      <c r="I15" s="365"/>
    </row>
    <row r="16" spans="1:10" ht="17.100000000000001" customHeight="1">
      <c r="B16" s="338"/>
      <c r="C16" s="339" t="s">
        <v>465</v>
      </c>
      <c r="D16" s="340"/>
      <c r="E16" s="341" t="s">
        <v>263</v>
      </c>
      <c r="F16" s="342" t="s">
        <v>466</v>
      </c>
      <c r="G16" s="342" t="s">
        <v>467</v>
      </c>
      <c r="H16" s="367" t="s">
        <v>468</v>
      </c>
      <c r="I16" s="367"/>
    </row>
    <row r="17" spans="2:10" ht="33" customHeight="1">
      <c r="B17" s="343"/>
      <c r="C17" s="343"/>
      <c r="D17" s="344" t="s">
        <v>272</v>
      </c>
      <c r="E17" s="345" t="s">
        <v>264</v>
      </c>
      <c r="F17" s="346" t="s">
        <v>466</v>
      </c>
      <c r="G17" s="346" t="s">
        <v>467</v>
      </c>
      <c r="H17" s="365" t="s">
        <v>468</v>
      </c>
      <c r="I17" s="365"/>
    </row>
    <row r="18" spans="2:10" ht="17.100000000000001" customHeight="1">
      <c r="B18" s="335" t="s">
        <v>300</v>
      </c>
      <c r="C18" s="335"/>
      <c r="D18" s="335"/>
      <c r="E18" s="336" t="s">
        <v>270</v>
      </c>
      <c r="F18" s="337" t="s">
        <v>469</v>
      </c>
      <c r="G18" s="337" t="s">
        <v>470</v>
      </c>
      <c r="H18" s="366" t="s">
        <v>471</v>
      </c>
      <c r="I18" s="366"/>
    </row>
    <row r="19" spans="2:10" ht="17.100000000000001" customHeight="1">
      <c r="B19" s="338"/>
      <c r="C19" s="339" t="s">
        <v>301</v>
      </c>
      <c r="D19" s="340"/>
      <c r="E19" s="341" t="s">
        <v>271</v>
      </c>
      <c r="F19" s="342" t="s">
        <v>472</v>
      </c>
      <c r="G19" s="342" t="s">
        <v>470</v>
      </c>
      <c r="H19" s="367" t="s">
        <v>473</v>
      </c>
      <c r="I19" s="367"/>
    </row>
    <row r="20" spans="2:10" ht="31.5" customHeight="1">
      <c r="B20" s="343"/>
      <c r="C20" s="343"/>
      <c r="D20" s="344" t="s">
        <v>272</v>
      </c>
      <c r="E20" s="345" t="s">
        <v>264</v>
      </c>
      <c r="F20" s="346" t="s">
        <v>474</v>
      </c>
      <c r="G20" s="346" t="s">
        <v>470</v>
      </c>
      <c r="H20" s="365" t="s">
        <v>475</v>
      </c>
      <c r="I20" s="365"/>
    </row>
    <row r="21" spans="2:10" ht="17.100000000000001" customHeight="1">
      <c r="B21" s="335" t="s">
        <v>370</v>
      </c>
      <c r="C21" s="335"/>
      <c r="D21" s="335"/>
      <c r="E21" s="336" t="s">
        <v>476</v>
      </c>
      <c r="F21" s="337" t="s">
        <v>477</v>
      </c>
      <c r="G21" s="337" t="s">
        <v>478</v>
      </c>
      <c r="H21" s="366" t="s">
        <v>479</v>
      </c>
      <c r="I21" s="366"/>
    </row>
    <row r="22" spans="2:10" ht="17.100000000000001" customHeight="1">
      <c r="B22" s="338"/>
      <c r="C22" s="339" t="s">
        <v>480</v>
      </c>
      <c r="D22" s="340"/>
      <c r="E22" s="341" t="s">
        <v>481</v>
      </c>
      <c r="F22" s="342" t="s">
        <v>482</v>
      </c>
      <c r="G22" s="342" t="s">
        <v>483</v>
      </c>
      <c r="H22" s="367" t="s">
        <v>484</v>
      </c>
      <c r="I22" s="367"/>
    </row>
    <row r="23" spans="2:10" ht="39" customHeight="1">
      <c r="B23" s="343"/>
      <c r="C23" s="343"/>
      <c r="D23" s="344" t="s">
        <v>446</v>
      </c>
      <c r="E23" s="345" t="s">
        <v>447</v>
      </c>
      <c r="F23" s="346" t="s">
        <v>482</v>
      </c>
      <c r="G23" s="346" t="s">
        <v>483</v>
      </c>
      <c r="H23" s="365" t="s">
        <v>484</v>
      </c>
      <c r="I23" s="365"/>
    </row>
    <row r="24" spans="2:10" ht="17.100000000000001" customHeight="1">
      <c r="B24" s="338"/>
      <c r="C24" s="339" t="s">
        <v>371</v>
      </c>
      <c r="D24" s="340"/>
      <c r="E24" s="341" t="s">
        <v>263</v>
      </c>
      <c r="F24" s="342" t="s">
        <v>485</v>
      </c>
      <c r="G24" s="342" t="s">
        <v>486</v>
      </c>
      <c r="H24" s="367" t="s">
        <v>487</v>
      </c>
      <c r="I24" s="367"/>
    </row>
    <row r="25" spans="2:10" ht="25.5" customHeight="1">
      <c r="B25" s="343"/>
      <c r="C25" s="343"/>
      <c r="D25" s="344" t="s">
        <v>488</v>
      </c>
      <c r="E25" s="345" t="s">
        <v>489</v>
      </c>
      <c r="F25" s="346" t="s">
        <v>490</v>
      </c>
      <c r="G25" s="346" t="s">
        <v>491</v>
      </c>
      <c r="H25" s="365" t="s">
        <v>492</v>
      </c>
      <c r="I25" s="365"/>
    </row>
    <row r="26" spans="2:10" ht="26.25" customHeight="1">
      <c r="B26" s="343"/>
      <c r="C26" s="343"/>
      <c r="D26" s="344" t="s">
        <v>493</v>
      </c>
      <c r="E26" s="345" t="s">
        <v>489</v>
      </c>
      <c r="F26" s="346" t="s">
        <v>494</v>
      </c>
      <c r="G26" s="346" t="s">
        <v>495</v>
      </c>
      <c r="H26" s="365" t="s">
        <v>496</v>
      </c>
      <c r="I26" s="365"/>
    </row>
    <row r="27" spans="2:10" ht="17.100000000000001" customHeight="1">
      <c r="B27" s="335" t="s">
        <v>497</v>
      </c>
      <c r="C27" s="335"/>
      <c r="D27" s="335"/>
      <c r="E27" s="336" t="s">
        <v>498</v>
      </c>
      <c r="F27" s="337" t="s">
        <v>499</v>
      </c>
      <c r="G27" s="337" t="s">
        <v>500</v>
      </c>
      <c r="H27" s="366" t="s">
        <v>501</v>
      </c>
      <c r="I27" s="366"/>
    </row>
    <row r="28" spans="2:10" ht="17.100000000000001" customHeight="1">
      <c r="B28" s="338"/>
      <c r="C28" s="339" t="s">
        <v>502</v>
      </c>
      <c r="D28" s="340"/>
      <c r="E28" s="341" t="s">
        <v>503</v>
      </c>
      <c r="F28" s="342" t="s">
        <v>504</v>
      </c>
      <c r="G28" s="342" t="s">
        <v>500</v>
      </c>
      <c r="H28" s="367" t="s">
        <v>505</v>
      </c>
      <c r="I28" s="367"/>
    </row>
    <row r="29" spans="2:10" ht="43.5" customHeight="1">
      <c r="B29" s="343"/>
      <c r="C29" s="343"/>
      <c r="D29" s="344" t="s">
        <v>506</v>
      </c>
      <c r="E29" s="345" t="s">
        <v>507</v>
      </c>
      <c r="F29" s="346" t="s">
        <v>436</v>
      </c>
      <c r="G29" s="346" t="s">
        <v>500</v>
      </c>
      <c r="H29" s="365" t="s">
        <v>500</v>
      </c>
      <c r="I29" s="365"/>
    </row>
    <row r="30" spans="2:10" ht="5.45" customHeight="1">
      <c r="B30" s="368"/>
      <c r="C30" s="368"/>
      <c r="D30" s="368"/>
      <c r="E30" s="369"/>
      <c r="F30" s="369"/>
      <c r="G30" s="369"/>
      <c r="H30" s="369"/>
      <c r="I30" s="369"/>
      <c r="J30" s="369"/>
    </row>
    <row r="31" spans="2:10" ht="17.100000000000001" customHeight="1">
      <c r="B31" s="363" t="s">
        <v>508</v>
      </c>
      <c r="C31" s="363"/>
      <c r="D31" s="363"/>
      <c r="E31" s="363"/>
      <c r="F31" s="347" t="s">
        <v>509</v>
      </c>
      <c r="G31" s="347" t="s">
        <v>510</v>
      </c>
      <c r="H31" s="364" t="s">
        <v>511</v>
      </c>
      <c r="I31" s="364"/>
    </row>
  </sheetData>
  <mergeCells count="33">
    <mergeCell ref="H12:I12"/>
    <mergeCell ref="A1:J1"/>
    <mergeCell ref="B2:J2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24:I24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B31:E31"/>
    <mergeCell ref="H31:I31"/>
    <mergeCell ref="H25:I25"/>
    <mergeCell ref="H26:I26"/>
    <mergeCell ref="H27:I27"/>
    <mergeCell ref="H28:I28"/>
    <mergeCell ref="H29:I29"/>
    <mergeCell ref="B30:D30"/>
    <mergeCell ref="E30:J30"/>
  </mergeCells>
  <pageMargins left="0.75" right="0.75" top="1" bottom="1" header="0.5" footer="0.5"/>
  <pageSetup paperSize="9" scale="7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4:I30"/>
  <sheetViews>
    <sheetView topLeftCell="A16" zoomScale="85" workbookViewId="0">
      <selection activeCell="G26" sqref="G26"/>
    </sheetView>
  </sheetViews>
  <sheetFormatPr defaultRowHeight="15"/>
  <cols>
    <col min="1" max="1" width="15.85546875" style="272" customWidth="1"/>
    <col min="2" max="2" width="5.5703125" style="272" customWidth="1"/>
    <col min="3" max="3" width="10.42578125" style="272" customWidth="1"/>
    <col min="4" max="4" width="15" style="272" customWidth="1"/>
    <col min="5" max="5" width="9.42578125" style="272" customWidth="1"/>
    <col min="6" max="6" width="50.85546875" style="272" customWidth="1"/>
    <col min="7" max="7" width="26.85546875" style="272" customWidth="1"/>
    <col min="8" max="8" width="18.42578125" style="272" customWidth="1"/>
    <col min="9" max="256" width="9.140625" style="272"/>
    <col min="257" max="257" width="15.85546875" style="272" customWidth="1"/>
    <col min="258" max="258" width="5.5703125" style="272" customWidth="1"/>
    <col min="259" max="259" width="10.42578125" style="272" customWidth="1"/>
    <col min="260" max="260" width="15" style="272" customWidth="1"/>
    <col min="261" max="261" width="9.42578125" style="272" customWidth="1"/>
    <col min="262" max="262" width="50.85546875" style="272" customWidth="1"/>
    <col min="263" max="263" width="26.85546875" style="272" customWidth="1"/>
    <col min="264" max="264" width="18.42578125" style="272" customWidth="1"/>
    <col min="265" max="512" width="9.140625" style="272"/>
    <col min="513" max="513" width="15.85546875" style="272" customWidth="1"/>
    <col min="514" max="514" width="5.5703125" style="272" customWidth="1"/>
    <col min="515" max="515" width="10.42578125" style="272" customWidth="1"/>
    <col min="516" max="516" width="15" style="272" customWidth="1"/>
    <col min="517" max="517" width="9.42578125" style="272" customWidth="1"/>
    <col min="518" max="518" width="50.85546875" style="272" customWidth="1"/>
    <col min="519" max="519" width="26.85546875" style="272" customWidth="1"/>
    <col min="520" max="520" width="18.42578125" style="272" customWidth="1"/>
    <col min="521" max="768" width="9.140625" style="272"/>
    <col min="769" max="769" width="15.85546875" style="272" customWidth="1"/>
    <col min="770" max="770" width="5.5703125" style="272" customWidth="1"/>
    <col min="771" max="771" width="10.42578125" style="272" customWidth="1"/>
    <col min="772" max="772" width="15" style="272" customWidth="1"/>
    <col min="773" max="773" width="9.42578125" style="272" customWidth="1"/>
    <col min="774" max="774" width="50.85546875" style="272" customWidth="1"/>
    <col min="775" max="775" width="26.85546875" style="272" customWidth="1"/>
    <col min="776" max="776" width="18.42578125" style="272" customWidth="1"/>
    <col min="777" max="1024" width="9.140625" style="272"/>
    <col min="1025" max="1025" width="15.85546875" style="272" customWidth="1"/>
    <col min="1026" max="1026" width="5.5703125" style="272" customWidth="1"/>
    <col min="1027" max="1027" width="10.42578125" style="272" customWidth="1"/>
    <col min="1028" max="1028" width="15" style="272" customWidth="1"/>
    <col min="1029" max="1029" width="9.42578125" style="272" customWidth="1"/>
    <col min="1030" max="1030" width="50.85546875" style="272" customWidth="1"/>
    <col min="1031" max="1031" width="26.85546875" style="272" customWidth="1"/>
    <col min="1032" max="1032" width="18.42578125" style="272" customWidth="1"/>
    <col min="1033" max="1280" width="9.140625" style="272"/>
    <col min="1281" max="1281" width="15.85546875" style="272" customWidth="1"/>
    <col min="1282" max="1282" width="5.5703125" style="272" customWidth="1"/>
    <col min="1283" max="1283" width="10.42578125" style="272" customWidth="1"/>
    <col min="1284" max="1284" width="15" style="272" customWidth="1"/>
    <col min="1285" max="1285" width="9.42578125" style="272" customWidth="1"/>
    <col min="1286" max="1286" width="50.85546875" style="272" customWidth="1"/>
    <col min="1287" max="1287" width="26.85546875" style="272" customWidth="1"/>
    <col min="1288" max="1288" width="18.42578125" style="272" customWidth="1"/>
    <col min="1289" max="1536" width="9.140625" style="272"/>
    <col min="1537" max="1537" width="15.85546875" style="272" customWidth="1"/>
    <col min="1538" max="1538" width="5.5703125" style="272" customWidth="1"/>
    <col min="1539" max="1539" width="10.42578125" style="272" customWidth="1"/>
    <col min="1540" max="1540" width="15" style="272" customWidth="1"/>
    <col min="1541" max="1541" width="9.42578125" style="272" customWidth="1"/>
    <col min="1542" max="1542" width="50.85546875" style="272" customWidth="1"/>
    <col min="1543" max="1543" width="26.85546875" style="272" customWidth="1"/>
    <col min="1544" max="1544" width="18.42578125" style="272" customWidth="1"/>
    <col min="1545" max="1792" width="9.140625" style="272"/>
    <col min="1793" max="1793" width="15.85546875" style="272" customWidth="1"/>
    <col min="1794" max="1794" width="5.5703125" style="272" customWidth="1"/>
    <col min="1795" max="1795" width="10.42578125" style="272" customWidth="1"/>
    <col min="1796" max="1796" width="15" style="272" customWidth="1"/>
    <col min="1797" max="1797" width="9.42578125" style="272" customWidth="1"/>
    <col min="1798" max="1798" width="50.85546875" style="272" customWidth="1"/>
    <col min="1799" max="1799" width="26.85546875" style="272" customWidth="1"/>
    <col min="1800" max="1800" width="18.42578125" style="272" customWidth="1"/>
    <col min="1801" max="2048" width="9.140625" style="272"/>
    <col min="2049" max="2049" width="15.85546875" style="272" customWidth="1"/>
    <col min="2050" max="2050" width="5.5703125" style="272" customWidth="1"/>
    <col min="2051" max="2051" width="10.42578125" style="272" customWidth="1"/>
    <col min="2052" max="2052" width="15" style="272" customWidth="1"/>
    <col min="2053" max="2053" width="9.42578125" style="272" customWidth="1"/>
    <col min="2054" max="2054" width="50.85546875" style="272" customWidth="1"/>
    <col min="2055" max="2055" width="26.85546875" style="272" customWidth="1"/>
    <col min="2056" max="2056" width="18.42578125" style="272" customWidth="1"/>
    <col min="2057" max="2304" width="9.140625" style="272"/>
    <col min="2305" max="2305" width="15.85546875" style="272" customWidth="1"/>
    <col min="2306" max="2306" width="5.5703125" style="272" customWidth="1"/>
    <col min="2307" max="2307" width="10.42578125" style="272" customWidth="1"/>
    <col min="2308" max="2308" width="15" style="272" customWidth="1"/>
    <col min="2309" max="2309" width="9.42578125" style="272" customWidth="1"/>
    <col min="2310" max="2310" width="50.85546875" style="272" customWidth="1"/>
    <col min="2311" max="2311" width="26.85546875" style="272" customWidth="1"/>
    <col min="2312" max="2312" width="18.42578125" style="272" customWidth="1"/>
    <col min="2313" max="2560" width="9.140625" style="272"/>
    <col min="2561" max="2561" width="15.85546875" style="272" customWidth="1"/>
    <col min="2562" max="2562" width="5.5703125" style="272" customWidth="1"/>
    <col min="2563" max="2563" width="10.42578125" style="272" customWidth="1"/>
    <col min="2564" max="2564" width="15" style="272" customWidth="1"/>
    <col min="2565" max="2565" width="9.42578125" style="272" customWidth="1"/>
    <col min="2566" max="2566" width="50.85546875" style="272" customWidth="1"/>
    <col min="2567" max="2567" width="26.85546875" style="272" customWidth="1"/>
    <col min="2568" max="2568" width="18.42578125" style="272" customWidth="1"/>
    <col min="2569" max="2816" width="9.140625" style="272"/>
    <col min="2817" max="2817" width="15.85546875" style="272" customWidth="1"/>
    <col min="2818" max="2818" width="5.5703125" style="272" customWidth="1"/>
    <col min="2819" max="2819" width="10.42578125" style="272" customWidth="1"/>
    <col min="2820" max="2820" width="15" style="272" customWidth="1"/>
    <col min="2821" max="2821" width="9.42578125" style="272" customWidth="1"/>
    <col min="2822" max="2822" width="50.85546875" style="272" customWidth="1"/>
    <col min="2823" max="2823" width="26.85546875" style="272" customWidth="1"/>
    <col min="2824" max="2824" width="18.42578125" style="272" customWidth="1"/>
    <col min="2825" max="3072" width="9.140625" style="272"/>
    <col min="3073" max="3073" width="15.85546875" style="272" customWidth="1"/>
    <col min="3074" max="3074" width="5.5703125" style="272" customWidth="1"/>
    <col min="3075" max="3075" width="10.42578125" style="272" customWidth="1"/>
    <col min="3076" max="3076" width="15" style="272" customWidth="1"/>
    <col min="3077" max="3077" width="9.42578125" style="272" customWidth="1"/>
    <col min="3078" max="3078" width="50.85546875" style="272" customWidth="1"/>
    <col min="3079" max="3079" width="26.85546875" style="272" customWidth="1"/>
    <col min="3080" max="3080" width="18.42578125" style="272" customWidth="1"/>
    <col min="3081" max="3328" width="9.140625" style="272"/>
    <col min="3329" max="3329" width="15.85546875" style="272" customWidth="1"/>
    <col min="3330" max="3330" width="5.5703125" style="272" customWidth="1"/>
    <col min="3331" max="3331" width="10.42578125" style="272" customWidth="1"/>
    <col min="3332" max="3332" width="15" style="272" customWidth="1"/>
    <col min="3333" max="3333" width="9.42578125" style="272" customWidth="1"/>
    <col min="3334" max="3334" width="50.85546875" style="272" customWidth="1"/>
    <col min="3335" max="3335" width="26.85546875" style="272" customWidth="1"/>
    <col min="3336" max="3336" width="18.42578125" style="272" customWidth="1"/>
    <col min="3337" max="3584" width="9.140625" style="272"/>
    <col min="3585" max="3585" width="15.85546875" style="272" customWidth="1"/>
    <col min="3586" max="3586" width="5.5703125" style="272" customWidth="1"/>
    <col min="3587" max="3587" width="10.42578125" style="272" customWidth="1"/>
    <col min="3588" max="3588" width="15" style="272" customWidth="1"/>
    <col min="3589" max="3589" width="9.42578125" style="272" customWidth="1"/>
    <col min="3590" max="3590" width="50.85546875" style="272" customWidth="1"/>
    <col min="3591" max="3591" width="26.85546875" style="272" customWidth="1"/>
    <col min="3592" max="3592" width="18.42578125" style="272" customWidth="1"/>
    <col min="3593" max="3840" width="9.140625" style="272"/>
    <col min="3841" max="3841" width="15.85546875" style="272" customWidth="1"/>
    <col min="3842" max="3842" width="5.5703125" style="272" customWidth="1"/>
    <col min="3843" max="3843" width="10.42578125" style="272" customWidth="1"/>
    <col min="3844" max="3844" width="15" style="272" customWidth="1"/>
    <col min="3845" max="3845" width="9.42578125" style="272" customWidth="1"/>
    <col min="3846" max="3846" width="50.85546875" style="272" customWidth="1"/>
    <col min="3847" max="3847" width="26.85546875" style="272" customWidth="1"/>
    <col min="3848" max="3848" width="18.42578125" style="272" customWidth="1"/>
    <col min="3849" max="4096" width="9.140625" style="272"/>
    <col min="4097" max="4097" width="15.85546875" style="272" customWidth="1"/>
    <col min="4098" max="4098" width="5.5703125" style="272" customWidth="1"/>
    <col min="4099" max="4099" width="10.42578125" style="272" customWidth="1"/>
    <col min="4100" max="4100" width="15" style="272" customWidth="1"/>
    <col min="4101" max="4101" width="9.42578125" style="272" customWidth="1"/>
    <col min="4102" max="4102" width="50.85546875" style="272" customWidth="1"/>
    <col min="4103" max="4103" width="26.85546875" style="272" customWidth="1"/>
    <col min="4104" max="4104" width="18.42578125" style="272" customWidth="1"/>
    <col min="4105" max="4352" width="9.140625" style="272"/>
    <col min="4353" max="4353" width="15.85546875" style="272" customWidth="1"/>
    <col min="4354" max="4354" width="5.5703125" style="272" customWidth="1"/>
    <col min="4355" max="4355" width="10.42578125" style="272" customWidth="1"/>
    <col min="4356" max="4356" width="15" style="272" customWidth="1"/>
    <col min="4357" max="4357" width="9.42578125" style="272" customWidth="1"/>
    <col min="4358" max="4358" width="50.85546875" style="272" customWidth="1"/>
    <col min="4359" max="4359" width="26.85546875" style="272" customWidth="1"/>
    <col min="4360" max="4360" width="18.42578125" style="272" customWidth="1"/>
    <col min="4361" max="4608" width="9.140625" style="272"/>
    <col min="4609" max="4609" width="15.85546875" style="272" customWidth="1"/>
    <col min="4610" max="4610" width="5.5703125" style="272" customWidth="1"/>
    <col min="4611" max="4611" width="10.42578125" style="272" customWidth="1"/>
    <col min="4612" max="4612" width="15" style="272" customWidth="1"/>
    <col min="4613" max="4613" width="9.42578125" style="272" customWidth="1"/>
    <col min="4614" max="4614" width="50.85546875" style="272" customWidth="1"/>
    <col min="4615" max="4615" width="26.85546875" style="272" customWidth="1"/>
    <col min="4616" max="4616" width="18.42578125" style="272" customWidth="1"/>
    <col min="4617" max="4864" width="9.140625" style="272"/>
    <col min="4865" max="4865" width="15.85546875" style="272" customWidth="1"/>
    <col min="4866" max="4866" width="5.5703125" style="272" customWidth="1"/>
    <col min="4867" max="4867" width="10.42578125" style="272" customWidth="1"/>
    <col min="4868" max="4868" width="15" style="272" customWidth="1"/>
    <col min="4869" max="4869" width="9.42578125" style="272" customWidth="1"/>
    <col min="4870" max="4870" width="50.85546875" style="272" customWidth="1"/>
    <col min="4871" max="4871" width="26.85546875" style="272" customWidth="1"/>
    <col min="4872" max="4872" width="18.42578125" style="272" customWidth="1"/>
    <col min="4873" max="5120" width="9.140625" style="272"/>
    <col min="5121" max="5121" width="15.85546875" style="272" customWidth="1"/>
    <col min="5122" max="5122" width="5.5703125" style="272" customWidth="1"/>
    <col min="5123" max="5123" width="10.42578125" style="272" customWidth="1"/>
    <col min="5124" max="5124" width="15" style="272" customWidth="1"/>
    <col min="5125" max="5125" width="9.42578125" style="272" customWidth="1"/>
    <col min="5126" max="5126" width="50.85546875" style="272" customWidth="1"/>
    <col min="5127" max="5127" width="26.85546875" style="272" customWidth="1"/>
    <col min="5128" max="5128" width="18.42578125" style="272" customWidth="1"/>
    <col min="5129" max="5376" width="9.140625" style="272"/>
    <col min="5377" max="5377" width="15.85546875" style="272" customWidth="1"/>
    <col min="5378" max="5378" width="5.5703125" style="272" customWidth="1"/>
    <col min="5379" max="5379" width="10.42578125" style="272" customWidth="1"/>
    <col min="5380" max="5380" width="15" style="272" customWidth="1"/>
    <col min="5381" max="5381" width="9.42578125" style="272" customWidth="1"/>
    <col min="5382" max="5382" width="50.85546875" style="272" customWidth="1"/>
    <col min="5383" max="5383" width="26.85546875" style="272" customWidth="1"/>
    <col min="5384" max="5384" width="18.42578125" style="272" customWidth="1"/>
    <col min="5385" max="5632" width="9.140625" style="272"/>
    <col min="5633" max="5633" width="15.85546875" style="272" customWidth="1"/>
    <col min="5634" max="5634" width="5.5703125" style="272" customWidth="1"/>
    <col min="5635" max="5635" width="10.42578125" style="272" customWidth="1"/>
    <col min="5636" max="5636" width="15" style="272" customWidth="1"/>
    <col min="5637" max="5637" width="9.42578125" style="272" customWidth="1"/>
    <col min="5638" max="5638" width="50.85546875" style="272" customWidth="1"/>
    <col min="5639" max="5639" width="26.85546875" style="272" customWidth="1"/>
    <col min="5640" max="5640" width="18.42578125" style="272" customWidth="1"/>
    <col min="5641" max="5888" width="9.140625" style="272"/>
    <col min="5889" max="5889" width="15.85546875" style="272" customWidth="1"/>
    <col min="5890" max="5890" width="5.5703125" style="272" customWidth="1"/>
    <col min="5891" max="5891" width="10.42578125" style="272" customWidth="1"/>
    <col min="5892" max="5892" width="15" style="272" customWidth="1"/>
    <col min="5893" max="5893" width="9.42578125" style="272" customWidth="1"/>
    <col min="5894" max="5894" width="50.85546875" style="272" customWidth="1"/>
    <col min="5895" max="5895" width="26.85546875" style="272" customWidth="1"/>
    <col min="5896" max="5896" width="18.42578125" style="272" customWidth="1"/>
    <col min="5897" max="6144" width="9.140625" style="272"/>
    <col min="6145" max="6145" width="15.85546875" style="272" customWidth="1"/>
    <col min="6146" max="6146" width="5.5703125" style="272" customWidth="1"/>
    <col min="6147" max="6147" width="10.42578125" style="272" customWidth="1"/>
    <col min="6148" max="6148" width="15" style="272" customWidth="1"/>
    <col min="6149" max="6149" width="9.42578125" style="272" customWidth="1"/>
    <col min="6150" max="6150" width="50.85546875" style="272" customWidth="1"/>
    <col min="6151" max="6151" width="26.85546875" style="272" customWidth="1"/>
    <col min="6152" max="6152" width="18.42578125" style="272" customWidth="1"/>
    <col min="6153" max="6400" width="9.140625" style="272"/>
    <col min="6401" max="6401" width="15.85546875" style="272" customWidth="1"/>
    <col min="6402" max="6402" width="5.5703125" style="272" customWidth="1"/>
    <col min="6403" max="6403" width="10.42578125" style="272" customWidth="1"/>
    <col min="6404" max="6404" width="15" style="272" customWidth="1"/>
    <col min="6405" max="6405" width="9.42578125" style="272" customWidth="1"/>
    <col min="6406" max="6406" width="50.85546875" style="272" customWidth="1"/>
    <col min="6407" max="6407" width="26.85546875" style="272" customWidth="1"/>
    <col min="6408" max="6408" width="18.42578125" style="272" customWidth="1"/>
    <col min="6409" max="6656" width="9.140625" style="272"/>
    <col min="6657" max="6657" width="15.85546875" style="272" customWidth="1"/>
    <col min="6658" max="6658" width="5.5703125" style="272" customWidth="1"/>
    <col min="6659" max="6659" width="10.42578125" style="272" customWidth="1"/>
    <col min="6660" max="6660" width="15" style="272" customWidth="1"/>
    <col min="6661" max="6661" width="9.42578125" style="272" customWidth="1"/>
    <col min="6662" max="6662" width="50.85546875" style="272" customWidth="1"/>
    <col min="6663" max="6663" width="26.85546875" style="272" customWidth="1"/>
    <col min="6664" max="6664" width="18.42578125" style="272" customWidth="1"/>
    <col min="6665" max="6912" width="9.140625" style="272"/>
    <col min="6913" max="6913" width="15.85546875" style="272" customWidth="1"/>
    <col min="6914" max="6914" width="5.5703125" style="272" customWidth="1"/>
    <col min="6915" max="6915" width="10.42578125" style="272" customWidth="1"/>
    <col min="6916" max="6916" width="15" style="272" customWidth="1"/>
    <col min="6917" max="6917" width="9.42578125" style="272" customWidth="1"/>
    <col min="6918" max="6918" width="50.85546875" style="272" customWidth="1"/>
    <col min="6919" max="6919" width="26.85546875" style="272" customWidth="1"/>
    <col min="6920" max="6920" width="18.42578125" style="272" customWidth="1"/>
    <col min="6921" max="7168" width="9.140625" style="272"/>
    <col min="7169" max="7169" width="15.85546875" style="272" customWidth="1"/>
    <col min="7170" max="7170" width="5.5703125" style="272" customWidth="1"/>
    <col min="7171" max="7171" width="10.42578125" style="272" customWidth="1"/>
    <col min="7172" max="7172" width="15" style="272" customWidth="1"/>
    <col min="7173" max="7173" width="9.42578125" style="272" customWidth="1"/>
    <col min="7174" max="7174" width="50.85546875" style="272" customWidth="1"/>
    <col min="7175" max="7175" width="26.85546875" style="272" customWidth="1"/>
    <col min="7176" max="7176" width="18.42578125" style="272" customWidth="1"/>
    <col min="7177" max="7424" width="9.140625" style="272"/>
    <col min="7425" max="7425" width="15.85546875" style="272" customWidth="1"/>
    <col min="7426" max="7426" width="5.5703125" style="272" customWidth="1"/>
    <col min="7427" max="7427" width="10.42578125" style="272" customWidth="1"/>
    <col min="7428" max="7428" width="15" style="272" customWidth="1"/>
    <col min="7429" max="7429" width="9.42578125" style="272" customWidth="1"/>
    <col min="7430" max="7430" width="50.85546875" style="272" customWidth="1"/>
    <col min="7431" max="7431" width="26.85546875" style="272" customWidth="1"/>
    <col min="7432" max="7432" width="18.42578125" style="272" customWidth="1"/>
    <col min="7433" max="7680" width="9.140625" style="272"/>
    <col min="7681" max="7681" width="15.85546875" style="272" customWidth="1"/>
    <col min="7682" max="7682" width="5.5703125" style="272" customWidth="1"/>
    <col min="7683" max="7683" width="10.42578125" style="272" customWidth="1"/>
    <col min="7684" max="7684" width="15" style="272" customWidth="1"/>
    <col min="7685" max="7685" width="9.42578125" style="272" customWidth="1"/>
    <col min="7686" max="7686" width="50.85546875" style="272" customWidth="1"/>
    <col min="7687" max="7687" width="26.85546875" style="272" customWidth="1"/>
    <col min="7688" max="7688" width="18.42578125" style="272" customWidth="1"/>
    <col min="7689" max="7936" width="9.140625" style="272"/>
    <col min="7937" max="7937" width="15.85546875" style="272" customWidth="1"/>
    <col min="7938" max="7938" width="5.5703125" style="272" customWidth="1"/>
    <col min="7939" max="7939" width="10.42578125" style="272" customWidth="1"/>
    <col min="7940" max="7940" width="15" style="272" customWidth="1"/>
    <col min="7941" max="7941" width="9.42578125" style="272" customWidth="1"/>
    <col min="7942" max="7942" width="50.85546875" style="272" customWidth="1"/>
    <col min="7943" max="7943" width="26.85546875" style="272" customWidth="1"/>
    <col min="7944" max="7944" width="18.42578125" style="272" customWidth="1"/>
    <col min="7945" max="8192" width="9.140625" style="272"/>
    <col min="8193" max="8193" width="15.85546875" style="272" customWidth="1"/>
    <col min="8194" max="8194" width="5.5703125" style="272" customWidth="1"/>
    <col min="8195" max="8195" width="10.42578125" style="272" customWidth="1"/>
    <col min="8196" max="8196" width="15" style="272" customWidth="1"/>
    <col min="8197" max="8197" width="9.42578125" style="272" customWidth="1"/>
    <col min="8198" max="8198" width="50.85546875" style="272" customWidth="1"/>
    <col min="8199" max="8199" width="26.85546875" style="272" customWidth="1"/>
    <col min="8200" max="8200" width="18.42578125" style="272" customWidth="1"/>
    <col min="8201" max="8448" width="9.140625" style="272"/>
    <col min="8449" max="8449" width="15.85546875" style="272" customWidth="1"/>
    <col min="8450" max="8450" width="5.5703125" style="272" customWidth="1"/>
    <col min="8451" max="8451" width="10.42578125" style="272" customWidth="1"/>
    <col min="8452" max="8452" width="15" style="272" customWidth="1"/>
    <col min="8453" max="8453" width="9.42578125" style="272" customWidth="1"/>
    <col min="8454" max="8454" width="50.85546875" style="272" customWidth="1"/>
    <col min="8455" max="8455" width="26.85546875" style="272" customWidth="1"/>
    <col min="8456" max="8456" width="18.42578125" style="272" customWidth="1"/>
    <col min="8457" max="8704" width="9.140625" style="272"/>
    <col min="8705" max="8705" width="15.85546875" style="272" customWidth="1"/>
    <col min="8706" max="8706" width="5.5703125" style="272" customWidth="1"/>
    <col min="8707" max="8707" width="10.42578125" style="272" customWidth="1"/>
    <col min="8708" max="8708" width="15" style="272" customWidth="1"/>
    <col min="8709" max="8709" width="9.42578125" style="272" customWidth="1"/>
    <col min="8710" max="8710" width="50.85546875" style="272" customWidth="1"/>
    <col min="8711" max="8711" width="26.85546875" style="272" customWidth="1"/>
    <col min="8712" max="8712" width="18.42578125" style="272" customWidth="1"/>
    <col min="8713" max="8960" width="9.140625" style="272"/>
    <col min="8961" max="8961" width="15.85546875" style="272" customWidth="1"/>
    <col min="8962" max="8962" width="5.5703125" style="272" customWidth="1"/>
    <col min="8963" max="8963" width="10.42578125" style="272" customWidth="1"/>
    <col min="8964" max="8964" width="15" style="272" customWidth="1"/>
    <col min="8965" max="8965" width="9.42578125" style="272" customWidth="1"/>
    <col min="8966" max="8966" width="50.85546875" style="272" customWidth="1"/>
    <col min="8967" max="8967" width="26.85546875" style="272" customWidth="1"/>
    <col min="8968" max="8968" width="18.42578125" style="272" customWidth="1"/>
    <col min="8969" max="9216" width="9.140625" style="272"/>
    <col min="9217" max="9217" width="15.85546875" style="272" customWidth="1"/>
    <col min="9218" max="9218" width="5.5703125" style="272" customWidth="1"/>
    <col min="9219" max="9219" width="10.42578125" style="272" customWidth="1"/>
    <col min="9220" max="9220" width="15" style="272" customWidth="1"/>
    <col min="9221" max="9221" width="9.42578125" style="272" customWidth="1"/>
    <col min="9222" max="9222" width="50.85546875" style="272" customWidth="1"/>
    <col min="9223" max="9223" width="26.85546875" style="272" customWidth="1"/>
    <col min="9224" max="9224" width="18.42578125" style="272" customWidth="1"/>
    <col min="9225" max="9472" width="9.140625" style="272"/>
    <col min="9473" max="9473" width="15.85546875" style="272" customWidth="1"/>
    <col min="9474" max="9474" width="5.5703125" style="272" customWidth="1"/>
    <col min="9475" max="9475" width="10.42578125" style="272" customWidth="1"/>
    <col min="9476" max="9476" width="15" style="272" customWidth="1"/>
    <col min="9477" max="9477" width="9.42578125" style="272" customWidth="1"/>
    <col min="9478" max="9478" width="50.85546875" style="272" customWidth="1"/>
    <col min="9479" max="9479" width="26.85546875" style="272" customWidth="1"/>
    <col min="9480" max="9480" width="18.42578125" style="272" customWidth="1"/>
    <col min="9481" max="9728" width="9.140625" style="272"/>
    <col min="9729" max="9729" width="15.85546875" style="272" customWidth="1"/>
    <col min="9730" max="9730" width="5.5703125" style="272" customWidth="1"/>
    <col min="9731" max="9731" width="10.42578125" style="272" customWidth="1"/>
    <col min="9732" max="9732" width="15" style="272" customWidth="1"/>
    <col min="9733" max="9733" width="9.42578125" style="272" customWidth="1"/>
    <col min="9734" max="9734" width="50.85546875" style="272" customWidth="1"/>
    <col min="9735" max="9735" width="26.85546875" style="272" customWidth="1"/>
    <col min="9736" max="9736" width="18.42578125" style="272" customWidth="1"/>
    <col min="9737" max="9984" width="9.140625" style="272"/>
    <col min="9985" max="9985" width="15.85546875" style="272" customWidth="1"/>
    <col min="9986" max="9986" width="5.5703125" style="272" customWidth="1"/>
    <col min="9987" max="9987" width="10.42578125" style="272" customWidth="1"/>
    <col min="9988" max="9988" width="15" style="272" customWidth="1"/>
    <col min="9989" max="9989" width="9.42578125" style="272" customWidth="1"/>
    <col min="9990" max="9990" width="50.85546875" style="272" customWidth="1"/>
    <col min="9991" max="9991" width="26.85546875" style="272" customWidth="1"/>
    <col min="9992" max="9992" width="18.42578125" style="272" customWidth="1"/>
    <col min="9993" max="10240" width="9.140625" style="272"/>
    <col min="10241" max="10241" width="15.85546875" style="272" customWidth="1"/>
    <col min="10242" max="10242" width="5.5703125" style="272" customWidth="1"/>
    <col min="10243" max="10243" width="10.42578125" style="272" customWidth="1"/>
    <col min="10244" max="10244" width="15" style="272" customWidth="1"/>
    <col min="10245" max="10245" width="9.42578125" style="272" customWidth="1"/>
    <col min="10246" max="10246" width="50.85546875" style="272" customWidth="1"/>
    <col min="10247" max="10247" width="26.85546875" style="272" customWidth="1"/>
    <col min="10248" max="10248" width="18.42578125" style="272" customWidth="1"/>
    <col min="10249" max="10496" width="9.140625" style="272"/>
    <col min="10497" max="10497" width="15.85546875" style="272" customWidth="1"/>
    <col min="10498" max="10498" width="5.5703125" style="272" customWidth="1"/>
    <col min="10499" max="10499" width="10.42578125" style="272" customWidth="1"/>
    <col min="10500" max="10500" width="15" style="272" customWidth="1"/>
    <col min="10501" max="10501" width="9.42578125" style="272" customWidth="1"/>
    <col min="10502" max="10502" width="50.85546875" style="272" customWidth="1"/>
    <col min="10503" max="10503" width="26.85546875" style="272" customWidth="1"/>
    <col min="10504" max="10504" width="18.42578125" style="272" customWidth="1"/>
    <col min="10505" max="10752" width="9.140625" style="272"/>
    <col min="10753" max="10753" width="15.85546875" style="272" customWidth="1"/>
    <col min="10754" max="10754" width="5.5703125" style="272" customWidth="1"/>
    <col min="10755" max="10755" width="10.42578125" style="272" customWidth="1"/>
    <col min="10756" max="10756" width="15" style="272" customWidth="1"/>
    <col min="10757" max="10757" width="9.42578125" style="272" customWidth="1"/>
    <col min="10758" max="10758" width="50.85546875" style="272" customWidth="1"/>
    <col min="10759" max="10759" width="26.85546875" style="272" customWidth="1"/>
    <col min="10760" max="10760" width="18.42578125" style="272" customWidth="1"/>
    <col min="10761" max="11008" width="9.140625" style="272"/>
    <col min="11009" max="11009" width="15.85546875" style="272" customWidth="1"/>
    <col min="11010" max="11010" width="5.5703125" style="272" customWidth="1"/>
    <col min="11011" max="11011" width="10.42578125" style="272" customWidth="1"/>
    <col min="11012" max="11012" width="15" style="272" customWidth="1"/>
    <col min="11013" max="11013" width="9.42578125" style="272" customWidth="1"/>
    <col min="11014" max="11014" width="50.85546875" style="272" customWidth="1"/>
    <col min="11015" max="11015" width="26.85546875" style="272" customWidth="1"/>
    <col min="11016" max="11016" width="18.42578125" style="272" customWidth="1"/>
    <col min="11017" max="11264" width="9.140625" style="272"/>
    <col min="11265" max="11265" width="15.85546875" style="272" customWidth="1"/>
    <col min="11266" max="11266" width="5.5703125" style="272" customWidth="1"/>
    <col min="11267" max="11267" width="10.42578125" style="272" customWidth="1"/>
    <col min="11268" max="11268" width="15" style="272" customWidth="1"/>
    <col min="11269" max="11269" width="9.42578125" style="272" customWidth="1"/>
    <col min="11270" max="11270" width="50.85546875" style="272" customWidth="1"/>
    <col min="11271" max="11271" width="26.85546875" style="272" customWidth="1"/>
    <col min="11272" max="11272" width="18.42578125" style="272" customWidth="1"/>
    <col min="11273" max="11520" width="9.140625" style="272"/>
    <col min="11521" max="11521" width="15.85546875" style="272" customWidth="1"/>
    <col min="11522" max="11522" width="5.5703125" style="272" customWidth="1"/>
    <col min="11523" max="11523" width="10.42578125" style="272" customWidth="1"/>
    <col min="11524" max="11524" width="15" style="272" customWidth="1"/>
    <col min="11525" max="11525" width="9.42578125" style="272" customWidth="1"/>
    <col min="11526" max="11526" width="50.85546875" style="272" customWidth="1"/>
    <col min="11527" max="11527" width="26.85546875" style="272" customWidth="1"/>
    <col min="11528" max="11528" width="18.42578125" style="272" customWidth="1"/>
    <col min="11529" max="11776" width="9.140625" style="272"/>
    <col min="11777" max="11777" width="15.85546875" style="272" customWidth="1"/>
    <col min="11778" max="11778" width="5.5703125" style="272" customWidth="1"/>
    <col min="11779" max="11779" width="10.42578125" style="272" customWidth="1"/>
    <col min="11780" max="11780" width="15" style="272" customWidth="1"/>
    <col min="11781" max="11781" width="9.42578125" style="272" customWidth="1"/>
    <col min="11782" max="11782" width="50.85546875" style="272" customWidth="1"/>
    <col min="11783" max="11783" width="26.85546875" style="272" customWidth="1"/>
    <col min="11784" max="11784" width="18.42578125" style="272" customWidth="1"/>
    <col min="11785" max="12032" width="9.140625" style="272"/>
    <col min="12033" max="12033" width="15.85546875" style="272" customWidth="1"/>
    <col min="12034" max="12034" width="5.5703125" style="272" customWidth="1"/>
    <col min="12035" max="12035" width="10.42578125" style="272" customWidth="1"/>
    <col min="12036" max="12036" width="15" style="272" customWidth="1"/>
    <col min="12037" max="12037" width="9.42578125" style="272" customWidth="1"/>
    <col min="12038" max="12038" width="50.85546875" style="272" customWidth="1"/>
    <col min="12039" max="12039" width="26.85546875" style="272" customWidth="1"/>
    <col min="12040" max="12040" width="18.42578125" style="272" customWidth="1"/>
    <col min="12041" max="12288" width="9.140625" style="272"/>
    <col min="12289" max="12289" width="15.85546875" style="272" customWidth="1"/>
    <col min="12290" max="12290" width="5.5703125" style="272" customWidth="1"/>
    <col min="12291" max="12291" width="10.42578125" style="272" customWidth="1"/>
    <col min="12292" max="12292" width="15" style="272" customWidth="1"/>
    <col min="12293" max="12293" width="9.42578125" style="272" customWidth="1"/>
    <col min="12294" max="12294" width="50.85546875" style="272" customWidth="1"/>
    <col min="12295" max="12295" width="26.85546875" style="272" customWidth="1"/>
    <col min="12296" max="12296" width="18.42578125" style="272" customWidth="1"/>
    <col min="12297" max="12544" width="9.140625" style="272"/>
    <col min="12545" max="12545" width="15.85546875" style="272" customWidth="1"/>
    <col min="12546" max="12546" width="5.5703125" style="272" customWidth="1"/>
    <col min="12547" max="12547" width="10.42578125" style="272" customWidth="1"/>
    <col min="12548" max="12548" width="15" style="272" customWidth="1"/>
    <col min="12549" max="12549" width="9.42578125" style="272" customWidth="1"/>
    <col min="12550" max="12550" width="50.85546875" style="272" customWidth="1"/>
    <col min="12551" max="12551" width="26.85546875" style="272" customWidth="1"/>
    <col min="12552" max="12552" width="18.42578125" style="272" customWidth="1"/>
    <col min="12553" max="12800" width="9.140625" style="272"/>
    <col min="12801" max="12801" width="15.85546875" style="272" customWidth="1"/>
    <col min="12802" max="12802" width="5.5703125" style="272" customWidth="1"/>
    <col min="12803" max="12803" width="10.42578125" style="272" customWidth="1"/>
    <col min="12804" max="12804" width="15" style="272" customWidth="1"/>
    <col min="12805" max="12805" width="9.42578125" style="272" customWidth="1"/>
    <col min="12806" max="12806" width="50.85546875" style="272" customWidth="1"/>
    <col min="12807" max="12807" width="26.85546875" style="272" customWidth="1"/>
    <col min="12808" max="12808" width="18.42578125" style="272" customWidth="1"/>
    <col min="12809" max="13056" width="9.140625" style="272"/>
    <col min="13057" max="13057" width="15.85546875" style="272" customWidth="1"/>
    <col min="13058" max="13058" width="5.5703125" style="272" customWidth="1"/>
    <col min="13059" max="13059" width="10.42578125" style="272" customWidth="1"/>
    <col min="13060" max="13060" width="15" style="272" customWidth="1"/>
    <col min="13061" max="13061" width="9.42578125" style="272" customWidth="1"/>
    <col min="13062" max="13062" width="50.85546875" style="272" customWidth="1"/>
    <col min="13063" max="13063" width="26.85546875" style="272" customWidth="1"/>
    <col min="13064" max="13064" width="18.42578125" style="272" customWidth="1"/>
    <col min="13065" max="13312" width="9.140625" style="272"/>
    <col min="13313" max="13313" width="15.85546875" style="272" customWidth="1"/>
    <col min="13314" max="13314" width="5.5703125" style="272" customWidth="1"/>
    <col min="13315" max="13315" width="10.42578125" style="272" customWidth="1"/>
    <col min="13316" max="13316" width="15" style="272" customWidth="1"/>
    <col min="13317" max="13317" width="9.42578125" style="272" customWidth="1"/>
    <col min="13318" max="13318" width="50.85546875" style="272" customWidth="1"/>
    <col min="13319" max="13319" width="26.85546875" style="272" customWidth="1"/>
    <col min="13320" max="13320" width="18.42578125" style="272" customWidth="1"/>
    <col min="13321" max="13568" width="9.140625" style="272"/>
    <col min="13569" max="13569" width="15.85546875" style="272" customWidth="1"/>
    <col min="13570" max="13570" width="5.5703125" style="272" customWidth="1"/>
    <col min="13571" max="13571" width="10.42578125" style="272" customWidth="1"/>
    <col min="13572" max="13572" width="15" style="272" customWidth="1"/>
    <col min="13573" max="13573" width="9.42578125" style="272" customWidth="1"/>
    <col min="13574" max="13574" width="50.85546875" style="272" customWidth="1"/>
    <col min="13575" max="13575" width="26.85546875" style="272" customWidth="1"/>
    <col min="13576" max="13576" width="18.42578125" style="272" customWidth="1"/>
    <col min="13577" max="13824" width="9.140625" style="272"/>
    <col min="13825" max="13825" width="15.85546875" style="272" customWidth="1"/>
    <col min="13826" max="13826" width="5.5703125" style="272" customWidth="1"/>
    <col min="13827" max="13827" width="10.42578125" style="272" customWidth="1"/>
    <col min="13828" max="13828" width="15" style="272" customWidth="1"/>
    <col min="13829" max="13829" width="9.42578125" style="272" customWidth="1"/>
    <col min="13830" max="13830" width="50.85546875" style="272" customWidth="1"/>
    <col min="13831" max="13831" width="26.85546875" style="272" customWidth="1"/>
    <col min="13832" max="13832" width="18.42578125" style="272" customWidth="1"/>
    <col min="13833" max="14080" width="9.140625" style="272"/>
    <col min="14081" max="14081" width="15.85546875" style="272" customWidth="1"/>
    <col min="14082" max="14082" width="5.5703125" style="272" customWidth="1"/>
    <col min="14083" max="14083" width="10.42578125" style="272" customWidth="1"/>
    <col min="14084" max="14084" width="15" style="272" customWidth="1"/>
    <col min="14085" max="14085" width="9.42578125" style="272" customWidth="1"/>
    <col min="14086" max="14086" width="50.85546875" style="272" customWidth="1"/>
    <col min="14087" max="14087" width="26.85546875" style="272" customWidth="1"/>
    <col min="14088" max="14088" width="18.42578125" style="272" customWidth="1"/>
    <col min="14089" max="14336" width="9.140625" style="272"/>
    <col min="14337" max="14337" width="15.85546875" style="272" customWidth="1"/>
    <col min="14338" max="14338" width="5.5703125" style="272" customWidth="1"/>
    <col min="14339" max="14339" width="10.42578125" style="272" customWidth="1"/>
    <col min="14340" max="14340" width="15" style="272" customWidth="1"/>
    <col min="14341" max="14341" width="9.42578125" style="272" customWidth="1"/>
    <col min="14342" max="14342" width="50.85546875" style="272" customWidth="1"/>
    <col min="14343" max="14343" width="26.85546875" style="272" customWidth="1"/>
    <col min="14344" max="14344" width="18.42578125" style="272" customWidth="1"/>
    <col min="14345" max="14592" width="9.140625" style="272"/>
    <col min="14593" max="14593" width="15.85546875" style="272" customWidth="1"/>
    <col min="14594" max="14594" width="5.5703125" style="272" customWidth="1"/>
    <col min="14595" max="14595" width="10.42578125" style="272" customWidth="1"/>
    <col min="14596" max="14596" width="15" style="272" customWidth="1"/>
    <col min="14597" max="14597" width="9.42578125" style="272" customWidth="1"/>
    <col min="14598" max="14598" width="50.85546875" style="272" customWidth="1"/>
    <col min="14599" max="14599" width="26.85546875" style="272" customWidth="1"/>
    <col min="14600" max="14600" width="18.42578125" style="272" customWidth="1"/>
    <col min="14601" max="14848" width="9.140625" style="272"/>
    <col min="14849" max="14849" width="15.85546875" style="272" customWidth="1"/>
    <col min="14850" max="14850" width="5.5703125" style="272" customWidth="1"/>
    <col min="14851" max="14851" width="10.42578125" style="272" customWidth="1"/>
    <col min="14852" max="14852" width="15" style="272" customWidth="1"/>
    <col min="14853" max="14853" width="9.42578125" style="272" customWidth="1"/>
    <col min="14854" max="14854" width="50.85546875" style="272" customWidth="1"/>
    <col min="14855" max="14855" width="26.85546875" style="272" customWidth="1"/>
    <col min="14856" max="14856" width="18.42578125" style="272" customWidth="1"/>
    <col min="14857" max="15104" width="9.140625" style="272"/>
    <col min="15105" max="15105" width="15.85546875" style="272" customWidth="1"/>
    <col min="15106" max="15106" width="5.5703125" style="272" customWidth="1"/>
    <col min="15107" max="15107" width="10.42578125" style="272" customWidth="1"/>
    <col min="15108" max="15108" width="15" style="272" customWidth="1"/>
    <col min="15109" max="15109" width="9.42578125" style="272" customWidth="1"/>
    <col min="15110" max="15110" width="50.85546875" style="272" customWidth="1"/>
    <col min="15111" max="15111" width="26.85546875" style="272" customWidth="1"/>
    <col min="15112" max="15112" width="18.42578125" style="272" customWidth="1"/>
    <col min="15113" max="15360" width="9.140625" style="272"/>
    <col min="15361" max="15361" width="15.85546875" style="272" customWidth="1"/>
    <col min="15362" max="15362" width="5.5703125" style="272" customWidth="1"/>
    <col min="15363" max="15363" width="10.42578125" style="272" customWidth="1"/>
    <col min="15364" max="15364" width="15" style="272" customWidth="1"/>
    <col min="15365" max="15365" width="9.42578125" style="272" customWidth="1"/>
    <col min="15366" max="15366" width="50.85546875" style="272" customWidth="1"/>
    <col min="15367" max="15367" width="26.85546875" style="272" customWidth="1"/>
    <col min="15368" max="15368" width="18.42578125" style="272" customWidth="1"/>
    <col min="15369" max="15616" width="9.140625" style="272"/>
    <col min="15617" max="15617" width="15.85546875" style="272" customWidth="1"/>
    <col min="15618" max="15618" width="5.5703125" style="272" customWidth="1"/>
    <col min="15619" max="15619" width="10.42578125" style="272" customWidth="1"/>
    <col min="15620" max="15620" width="15" style="272" customWidth="1"/>
    <col min="15621" max="15621" width="9.42578125" style="272" customWidth="1"/>
    <col min="15622" max="15622" width="50.85546875" style="272" customWidth="1"/>
    <col min="15623" max="15623" width="26.85546875" style="272" customWidth="1"/>
    <col min="15624" max="15624" width="18.42578125" style="272" customWidth="1"/>
    <col min="15625" max="15872" width="9.140625" style="272"/>
    <col min="15873" max="15873" width="15.85546875" style="272" customWidth="1"/>
    <col min="15874" max="15874" width="5.5703125" style="272" customWidth="1"/>
    <col min="15875" max="15875" width="10.42578125" style="272" customWidth="1"/>
    <col min="15876" max="15876" width="15" style="272" customWidth="1"/>
    <col min="15877" max="15877" width="9.42578125" style="272" customWidth="1"/>
    <col min="15878" max="15878" width="50.85546875" style="272" customWidth="1"/>
    <col min="15879" max="15879" width="26.85546875" style="272" customWidth="1"/>
    <col min="15880" max="15880" width="18.42578125" style="272" customWidth="1"/>
    <col min="15881" max="16128" width="9.140625" style="272"/>
    <col min="16129" max="16129" width="15.85546875" style="272" customWidth="1"/>
    <col min="16130" max="16130" width="5.5703125" style="272" customWidth="1"/>
    <col min="16131" max="16131" width="10.42578125" style="272" customWidth="1"/>
    <col min="16132" max="16132" width="15" style="272" customWidth="1"/>
    <col min="16133" max="16133" width="9.42578125" style="272" customWidth="1"/>
    <col min="16134" max="16134" width="50.85546875" style="272" customWidth="1"/>
    <col min="16135" max="16135" width="26.85546875" style="272" customWidth="1"/>
    <col min="16136" max="16136" width="18.42578125" style="272" customWidth="1"/>
    <col min="16137" max="16384" width="9.140625" style="272"/>
  </cols>
  <sheetData>
    <row r="4" spans="2:8" ht="27.75" customHeight="1">
      <c r="B4" s="489" t="s">
        <v>336</v>
      </c>
      <c r="C4" s="490"/>
      <c r="D4" s="490"/>
      <c r="E4" s="490"/>
      <c r="F4" s="490"/>
      <c r="G4" s="490"/>
      <c r="H4" s="271"/>
    </row>
    <row r="5" spans="2:8" ht="25.5" customHeight="1">
      <c r="B5" s="491" t="s">
        <v>419</v>
      </c>
      <c r="C5" s="492"/>
      <c r="D5" s="492"/>
      <c r="E5" s="492"/>
      <c r="F5" s="492"/>
      <c r="G5" s="492"/>
    </row>
    <row r="6" spans="2:8" ht="15.75" customHeight="1">
      <c r="B6" s="273"/>
    </row>
    <row r="7" spans="2:8" ht="15.75" customHeight="1">
      <c r="G7" s="274" t="s">
        <v>0</v>
      </c>
    </row>
    <row r="8" spans="2:8" ht="48.75" customHeight="1">
      <c r="B8" s="275" t="s">
        <v>11</v>
      </c>
      <c r="C8" s="275" t="s">
        <v>118</v>
      </c>
      <c r="D8" s="275" t="s">
        <v>337</v>
      </c>
      <c r="E8" s="276" t="s">
        <v>120</v>
      </c>
      <c r="F8" s="277" t="s">
        <v>338</v>
      </c>
      <c r="G8" s="277" t="s">
        <v>339</v>
      </c>
    </row>
    <row r="9" spans="2:8" ht="15.75" customHeight="1">
      <c r="B9" s="278">
        <v>1</v>
      </c>
      <c r="C9" s="278">
        <v>2</v>
      </c>
      <c r="D9" s="278">
        <v>3</v>
      </c>
      <c r="E9" s="279">
        <v>4</v>
      </c>
      <c r="F9" s="278">
        <v>5</v>
      </c>
      <c r="G9" s="278">
        <v>6</v>
      </c>
    </row>
    <row r="10" spans="2:8" ht="26.25" customHeight="1">
      <c r="B10" s="280" t="s">
        <v>1</v>
      </c>
      <c r="C10" s="280">
        <v>801</v>
      </c>
      <c r="D10" s="280">
        <v>80120</v>
      </c>
      <c r="E10" s="280">
        <v>2540</v>
      </c>
      <c r="F10" s="281" t="s">
        <v>340</v>
      </c>
      <c r="G10" s="282">
        <v>138000</v>
      </c>
    </row>
    <row r="11" spans="2:8" ht="25.5" customHeight="1">
      <c r="B11" s="280" t="s">
        <v>2</v>
      </c>
      <c r="C11" s="280">
        <v>801</v>
      </c>
      <c r="D11" s="280">
        <v>80120</v>
      </c>
      <c r="E11" s="280">
        <v>2540</v>
      </c>
      <c r="F11" s="281" t="s">
        <v>341</v>
      </c>
      <c r="G11" s="282">
        <v>63480</v>
      </c>
    </row>
    <row r="12" spans="2:8" ht="42" customHeight="1">
      <c r="B12" s="280" t="s">
        <v>3</v>
      </c>
      <c r="C12" s="280">
        <v>801</v>
      </c>
      <c r="D12" s="280">
        <v>80120</v>
      </c>
      <c r="E12" s="280">
        <v>2540</v>
      </c>
      <c r="F12" s="281" t="s">
        <v>342</v>
      </c>
      <c r="G12" s="282">
        <v>165600</v>
      </c>
    </row>
    <row r="13" spans="2:8" ht="63.75" customHeight="1">
      <c r="B13" s="280" t="s">
        <v>4</v>
      </c>
      <c r="C13" s="280">
        <v>801</v>
      </c>
      <c r="D13" s="280">
        <v>80120</v>
      </c>
      <c r="E13" s="280">
        <v>2540</v>
      </c>
      <c r="F13" s="281" t="s">
        <v>343</v>
      </c>
      <c r="G13" s="282">
        <v>110400</v>
      </c>
    </row>
    <row r="14" spans="2:8" ht="45.75" customHeight="1">
      <c r="B14" s="280" t="s">
        <v>5</v>
      </c>
      <c r="C14" s="280">
        <v>801</v>
      </c>
      <c r="D14" s="280">
        <v>80123</v>
      </c>
      <c r="E14" s="280">
        <v>2540</v>
      </c>
      <c r="F14" s="281" t="s">
        <v>344</v>
      </c>
      <c r="G14" s="282">
        <v>48300</v>
      </c>
    </row>
    <row r="15" spans="2:8" ht="30.75" customHeight="1">
      <c r="B15" s="280" t="s">
        <v>6</v>
      </c>
      <c r="C15" s="280">
        <v>801</v>
      </c>
      <c r="D15" s="280">
        <v>80130</v>
      </c>
      <c r="E15" s="280">
        <v>2540</v>
      </c>
      <c r="F15" s="281" t="s">
        <v>345</v>
      </c>
      <c r="G15" s="282">
        <v>59920</v>
      </c>
    </row>
    <row r="16" spans="2:8" ht="32.25" customHeight="1">
      <c r="B16" s="280" t="s">
        <v>8</v>
      </c>
      <c r="C16" s="280">
        <v>801</v>
      </c>
      <c r="D16" s="280">
        <v>80130</v>
      </c>
      <c r="E16" s="280">
        <v>2540</v>
      </c>
      <c r="F16" s="281" t="s">
        <v>346</v>
      </c>
      <c r="G16" s="282">
        <v>14580</v>
      </c>
    </row>
    <row r="17" spans="2:9" ht="56.25" customHeight="1">
      <c r="B17" s="280" t="s">
        <v>347</v>
      </c>
      <c r="C17" s="280">
        <v>801</v>
      </c>
      <c r="D17" s="280">
        <v>80130</v>
      </c>
      <c r="E17" s="280">
        <v>2540</v>
      </c>
      <c r="F17" s="281" t="s">
        <v>348</v>
      </c>
      <c r="G17" s="282">
        <v>129600</v>
      </c>
    </row>
    <row r="18" spans="2:9" ht="43.5" customHeight="1">
      <c r="B18" s="280" t="s">
        <v>349</v>
      </c>
      <c r="C18" s="280">
        <v>801</v>
      </c>
      <c r="D18" s="280">
        <v>80130</v>
      </c>
      <c r="E18" s="280">
        <v>2540</v>
      </c>
      <c r="F18" s="281" t="s">
        <v>350</v>
      </c>
      <c r="G18" s="282">
        <v>48600</v>
      </c>
    </row>
    <row r="19" spans="2:9" ht="43.5" customHeight="1">
      <c r="B19" s="280" t="s">
        <v>351</v>
      </c>
      <c r="C19" s="280">
        <v>853</v>
      </c>
      <c r="D19" s="280">
        <v>85311</v>
      </c>
      <c r="E19" s="280">
        <v>2580</v>
      </c>
      <c r="F19" s="281" t="s">
        <v>352</v>
      </c>
      <c r="G19" s="282">
        <v>32880</v>
      </c>
    </row>
    <row r="20" spans="2:9" ht="39.75" customHeight="1">
      <c r="B20" s="280" t="s">
        <v>353</v>
      </c>
      <c r="C20" s="280">
        <v>853</v>
      </c>
      <c r="D20" s="280">
        <v>85311</v>
      </c>
      <c r="E20" s="280">
        <v>2580</v>
      </c>
      <c r="F20" s="281" t="s">
        <v>354</v>
      </c>
      <c r="G20" s="282">
        <v>57600</v>
      </c>
    </row>
    <row r="21" spans="2:9" ht="39.75" customHeight="1">
      <c r="B21" s="280" t="s">
        <v>355</v>
      </c>
      <c r="C21" s="280">
        <v>853</v>
      </c>
      <c r="D21" s="280">
        <v>85311</v>
      </c>
      <c r="E21" s="280">
        <v>2580</v>
      </c>
      <c r="F21" s="281" t="s">
        <v>356</v>
      </c>
      <c r="G21" s="282">
        <v>41785</v>
      </c>
    </row>
    <row r="22" spans="2:9" ht="32.25" customHeight="1">
      <c r="B22" s="280" t="s">
        <v>357</v>
      </c>
      <c r="C22" s="280">
        <v>854</v>
      </c>
      <c r="D22" s="280">
        <v>85402</v>
      </c>
      <c r="E22" s="280">
        <v>2540</v>
      </c>
      <c r="F22" s="281" t="s">
        <v>358</v>
      </c>
      <c r="G22" s="282">
        <v>460000</v>
      </c>
    </row>
    <row r="23" spans="2:9" ht="27.75" customHeight="1">
      <c r="B23" s="493" t="s">
        <v>186</v>
      </c>
      <c r="C23" s="494"/>
      <c r="D23" s="494"/>
      <c r="E23" s="494"/>
      <c r="F23" s="495"/>
      <c r="G23" s="283">
        <f>SUM(G10:G22)</f>
        <v>1370745</v>
      </c>
    </row>
    <row r="24" spans="2:9" ht="18.75" customHeight="1">
      <c r="D24" s="284"/>
    </row>
    <row r="25" spans="2:9" ht="18.75" customHeight="1">
      <c r="B25" s="285"/>
      <c r="D25" s="284"/>
    </row>
    <row r="26" spans="2:9" ht="18.75" customHeight="1">
      <c r="B26" s="285"/>
      <c r="D26" s="284"/>
      <c r="I26" s="286"/>
    </row>
    <row r="27" spans="2:9">
      <c r="G27" s="287"/>
    </row>
    <row r="28" spans="2:9">
      <c r="G28" s="287"/>
    </row>
    <row r="29" spans="2:9">
      <c r="G29" s="287"/>
    </row>
    <row r="30" spans="2:9" ht="18.75" customHeight="1"/>
  </sheetData>
  <mergeCells count="3">
    <mergeCell ref="B4:G4"/>
    <mergeCell ref="B5:G5"/>
    <mergeCell ref="B23:F23"/>
  </mergeCells>
  <pageMargins left="0.78740157480314965" right="0.59055118110236227" top="0.59055118110236227" bottom="0.59055118110236227" header="0.51181102362204722" footer="0.51181102362204722"/>
  <pageSetup paperSize="9" scale="74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C4:H20"/>
  <sheetViews>
    <sheetView workbookViewId="0">
      <selection activeCell="G12" sqref="G12"/>
    </sheetView>
  </sheetViews>
  <sheetFormatPr defaultRowHeight="15"/>
  <cols>
    <col min="5" max="5" width="12.28515625" customWidth="1"/>
    <col min="7" max="7" width="49.42578125" customWidth="1"/>
    <col min="8" max="8" width="19.140625" customWidth="1"/>
  </cols>
  <sheetData>
    <row r="4" spans="3:8" ht="27.75" customHeight="1">
      <c r="C4" s="428" t="s">
        <v>360</v>
      </c>
      <c r="D4" s="408"/>
      <c r="E4" s="408"/>
      <c r="F4" s="408"/>
      <c r="G4" s="408"/>
      <c r="H4" s="408"/>
    </row>
    <row r="5" spans="3:8">
      <c r="C5" s="496" t="s">
        <v>420</v>
      </c>
      <c r="D5" s="409"/>
      <c r="E5" s="409"/>
      <c r="F5" s="409"/>
      <c r="G5" s="409"/>
      <c r="H5" s="409"/>
    </row>
    <row r="6" spans="3:8" ht="18">
      <c r="C6" s="292"/>
      <c r="D6" s="288"/>
      <c r="E6" s="288"/>
      <c r="F6" s="288"/>
      <c r="G6" s="288"/>
      <c r="H6" s="288"/>
    </row>
    <row r="7" spans="3:8" ht="36">
      <c r="C7" s="293" t="s">
        <v>11</v>
      </c>
      <c r="D7" s="293" t="s">
        <v>118</v>
      </c>
      <c r="E7" s="293" t="s">
        <v>337</v>
      </c>
      <c r="F7" s="294" t="s">
        <v>120</v>
      </c>
      <c r="G7" s="295" t="s">
        <v>361</v>
      </c>
      <c r="H7" s="295" t="s">
        <v>339</v>
      </c>
    </row>
    <row r="8" spans="3:8">
      <c r="C8" s="136">
        <v>1</v>
      </c>
      <c r="D8" s="136">
        <v>2</v>
      </c>
      <c r="E8" s="136">
        <v>3</v>
      </c>
      <c r="F8" s="296">
        <v>4</v>
      </c>
      <c r="G8" s="136">
        <v>5</v>
      </c>
      <c r="H8" s="136">
        <v>6</v>
      </c>
    </row>
    <row r="9" spans="3:8" ht="45">
      <c r="C9" s="13">
        <v>1</v>
      </c>
      <c r="D9" s="13">
        <v>600</v>
      </c>
      <c r="E9" s="13">
        <v>60013</v>
      </c>
      <c r="F9" s="291">
        <v>6300</v>
      </c>
      <c r="G9" s="297" t="s">
        <v>362</v>
      </c>
      <c r="H9" s="298">
        <v>112500</v>
      </c>
    </row>
    <row r="10" spans="3:8" ht="68.25" customHeight="1">
      <c r="C10" s="13">
        <v>2</v>
      </c>
      <c r="D10" s="13">
        <v>750</v>
      </c>
      <c r="E10" s="13">
        <v>75075</v>
      </c>
      <c r="F10" s="291">
        <v>2710</v>
      </c>
      <c r="G10" s="297" t="s">
        <v>363</v>
      </c>
      <c r="H10" s="298">
        <v>50000</v>
      </c>
    </row>
    <row r="11" spans="3:8" ht="60">
      <c r="C11" s="13">
        <v>3</v>
      </c>
      <c r="D11" s="299" t="s">
        <v>306</v>
      </c>
      <c r="E11" s="299" t="s">
        <v>319</v>
      </c>
      <c r="F11" s="13">
        <v>2320</v>
      </c>
      <c r="G11" s="300" t="s">
        <v>364</v>
      </c>
      <c r="H11" s="12">
        <v>11100</v>
      </c>
    </row>
    <row r="12" spans="3:8" ht="45">
      <c r="C12" s="13">
        <v>4</v>
      </c>
      <c r="D12" s="299" t="s">
        <v>306</v>
      </c>
      <c r="E12" s="299" t="s">
        <v>319</v>
      </c>
      <c r="F12" s="13">
        <v>2330</v>
      </c>
      <c r="G12" s="300" t="s">
        <v>365</v>
      </c>
      <c r="H12" s="12">
        <v>130500</v>
      </c>
    </row>
    <row r="13" spans="3:8" ht="135">
      <c r="C13" s="13">
        <v>5</v>
      </c>
      <c r="D13" s="299" t="s">
        <v>300</v>
      </c>
      <c r="E13" s="299" t="s">
        <v>366</v>
      </c>
      <c r="F13" s="13">
        <v>2320</v>
      </c>
      <c r="G13" s="300" t="s">
        <v>367</v>
      </c>
      <c r="H13" s="12">
        <v>1911000</v>
      </c>
    </row>
    <row r="14" spans="3:8" ht="105">
      <c r="C14" s="13">
        <v>6</v>
      </c>
      <c r="D14" s="299" t="s">
        <v>300</v>
      </c>
      <c r="E14" s="299" t="s">
        <v>368</v>
      </c>
      <c r="F14" s="13">
        <v>2320</v>
      </c>
      <c r="G14" s="300" t="s">
        <v>369</v>
      </c>
      <c r="H14" s="12">
        <v>214500</v>
      </c>
    </row>
    <row r="15" spans="3:8" ht="60">
      <c r="C15" s="13">
        <v>7</v>
      </c>
      <c r="D15" s="299" t="s">
        <v>370</v>
      </c>
      <c r="E15" s="299" t="s">
        <v>371</v>
      </c>
      <c r="F15" s="13">
        <v>2320</v>
      </c>
      <c r="G15" s="300" t="s">
        <v>372</v>
      </c>
      <c r="H15" s="12">
        <v>6758</v>
      </c>
    </row>
    <row r="16" spans="3:8" ht="105">
      <c r="C16" s="13">
        <v>8</v>
      </c>
      <c r="D16" s="299" t="s">
        <v>370</v>
      </c>
      <c r="E16" s="299" t="s">
        <v>371</v>
      </c>
      <c r="F16" s="13">
        <v>2320</v>
      </c>
      <c r="G16" s="300" t="s">
        <v>373</v>
      </c>
      <c r="H16" s="12">
        <v>4363</v>
      </c>
    </row>
    <row r="17" spans="3:8" ht="66.75" customHeight="1">
      <c r="C17" s="13">
        <v>9</v>
      </c>
      <c r="D17" s="299" t="s">
        <v>374</v>
      </c>
      <c r="E17" s="299" t="s">
        <v>375</v>
      </c>
      <c r="F17" s="13">
        <v>6300</v>
      </c>
      <c r="G17" s="300" t="s">
        <v>376</v>
      </c>
      <c r="H17" s="12">
        <v>15000</v>
      </c>
    </row>
    <row r="18" spans="3:8" ht="75">
      <c r="C18" s="13">
        <v>10</v>
      </c>
      <c r="D18" s="299" t="s">
        <v>377</v>
      </c>
      <c r="E18" s="299" t="s">
        <v>378</v>
      </c>
      <c r="F18" s="13">
        <v>2310</v>
      </c>
      <c r="G18" s="300" t="s">
        <v>379</v>
      </c>
      <c r="H18" s="12">
        <v>70000</v>
      </c>
    </row>
    <row r="19" spans="3:8" ht="45">
      <c r="C19" s="13">
        <v>11</v>
      </c>
      <c r="D19" s="299" t="s">
        <v>380</v>
      </c>
      <c r="E19" s="299" t="s">
        <v>381</v>
      </c>
      <c r="F19" s="13">
        <v>6300</v>
      </c>
      <c r="G19" s="300" t="s">
        <v>382</v>
      </c>
      <c r="H19" s="12">
        <v>400000</v>
      </c>
    </row>
    <row r="20" spans="3:8" ht="18">
      <c r="C20" s="497" t="s">
        <v>186</v>
      </c>
      <c r="D20" s="421"/>
      <c r="E20" s="421"/>
      <c r="F20" s="421"/>
      <c r="G20" s="405"/>
      <c r="H20" s="301">
        <f>SUM(H9:H19)</f>
        <v>2925721</v>
      </c>
    </row>
  </sheetData>
  <mergeCells count="3">
    <mergeCell ref="C4:H4"/>
    <mergeCell ref="C5:H5"/>
    <mergeCell ref="C20:G20"/>
  </mergeCells>
  <pageMargins left="0.7" right="0.7" top="0.75" bottom="0.75" header="0.3" footer="0.3"/>
  <pageSetup paperSize="9" scale="6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5:Q60"/>
  <sheetViews>
    <sheetView topLeftCell="A35" workbookViewId="0">
      <selection activeCell="E53" sqref="E53"/>
    </sheetView>
  </sheetViews>
  <sheetFormatPr defaultRowHeight="15"/>
  <cols>
    <col min="2" max="2" width="9.140625" customWidth="1"/>
    <col min="3" max="3" width="19.5703125" hidden="1" customWidth="1"/>
    <col min="4" max="4" width="90.5703125" customWidth="1"/>
    <col min="5" max="5" width="16.7109375" customWidth="1"/>
    <col min="6" max="6" width="17.28515625" customWidth="1"/>
    <col min="7" max="7" width="16.28515625" customWidth="1"/>
    <col min="8" max="8" width="18.7109375" customWidth="1"/>
    <col min="9" max="9" width="17.7109375" customWidth="1"/>
    <col min="10" max="10" width="16" customWidth="1"/>
    <col min="11" max="11" width="17.7109375" customWidth="1"/>
    <col min="12" max="13" width="16.7109375" customWidth="1"/>
    <col min="14" max="14" width="18.42578125" customWidth="1"/>
    <col min="15" max="15" width="19" customWidth="1"/>
    <col min="16" max="16" width="17.7109375" customWidth="1"/>
    <col min="17" max="17" width="17.28515625" customWidth="1"/>
  </cols>
  <sheetData>
    <row r="5" spans="2:17" ht="18">
      <c r="B5" s="428" t="s">
        <v>45</v>
      </c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28"/>
      <c r="O5" s="500"/>
      <c r="P5" s="500"/>
      <c r="Q5" s="500"/>
    </row>
    <row r="6" spans="2:17" ht="18">
      <c r="B6" s="409" t="s">
        <v>421</v>
      </c>
      <c r="C6" s="409"/>
      <c r="D6" s="409"/>
      <c r="E6" s="409"/>
      <c r="F6" s="409"/>
      <c r="G6" s="409"/>
      <c r="H6" s="409"/>
      <c r="I6" s="17"/>
      <c r="J6" s="17"/>
      <c r="K6" s="17"/>
      <c r="L6" s="17"/>
      <c r="M6" s="17"/>
      <c r="N6" s="18"/>
      <c r="O6" s="19"/>
      <c r="P6" s="19"/>
      <c r="Q6" s="19"/>
    </row>
    <row r="7" spans="2:17" ht="16.5" thickBot="1">
      <c r="B7" s="4"/>
      <c r="C7" s="20"/>
      <c r="D7" s="4"/>
      <c r="E7" s="4"/>
      <c r="F7" s="4"/>
      <c r="G7" s="4"/>
      <c r="H7" s="4"/>
      <c r="I7" s="4"/>
      <c r="J7" s="4"/>
      <c r="K7" s="4"/>
      <c r="L7" s="4"/>
      <c r="M7" s="6" t="s">
        <v>0</v>
      </c>
      <c r="N7" s="4"/>
      <c r="O7" s="4"/>
      <c r="P7" s="4"/>
      <c r="Q7" s="4"/>
    </row>
    <row r="8" spans="2:17">
      <c r="B8" s="501" t="s">
        <v>11</v>
      </c>
      <c r="C8" s="21" t="s">
        <v>46</v>
      </c>
      <c r="D8" s="503" t="s">
        <v>47</v>
      </c>
      <c r="E8" s="505" t="s">
        <v>48</v>
      </c>
      <c r="F8" s="506" t="s">
        <v>49</v>
      </c>
      <c r="G8" s="506" t="s">
        <v>50</v>
      </c>
      <c r="H8" s="508" t="s">
        <v>51</v>
      </c>
      <c r="I8" s="509"/>
      <c r="J8" s="509"/>
      <c r="K8" s="509"/>
      <c r="L8" s="509"/>
      <c r="M8" s="510"/>
      <c r="N8" s="511" t="s">
        <v>51</v>
      </c>
      <c r="O8" s="512"/>
      <c r="P8" s="512"/>
      <c r="Q8" s="513"/>
    </row>
    <row r="9" spans="2:17" ht="15.75" customHeight="1">
      <c r="B9" s="502"/>
      <c r="C9" s="22" t="s">
        <v>52</v>
      </c>
      <c r="D9" s="504"/>
      <c r="E9" s="390"/>
      <c r="F9" s="507"/>
      <c r="G9" s="507"/>
      <c r="H9" s="23">
        <v>2009</v>
      </c>
      <c r="I9" s="23">
        <v>2010</v>
      </c>
      <c r="J9" s="23">
        <v>2011</v>
      </c>
      <c r="K9" s="23">
        <v>2012</v>
      </c>
      <c r="L9" s="23">
        <v>2013</v>
      </c>
      <c r="M9" s="24">
        <v>2014</v>
      </c>
      <c r="N9" s="25">
        <v>2015</v>
      </c>
      <c r="O9" s="2">
        <v>2016</v>
      </c>
      <c r="P9" s="23">
        <v>2017</v>
      </c>
      <c r="Q9" s="23">
        <v>2018</v>
      </c>
    </row>
    <row r="10" spans="2:17" ht="15.75" thickBot="1">
      <c r="B10" s="26">
        <v>1</v>
      </c>
      <c r="C10" s="27">
        <v>2</v>
      </c>
      <c r="D10" s="27">
        <v>2</v>
      </c>
      <c r="E10" s="27">
        <v>3</v>
      </c>
      <c r="F10" s="27">
        <v>4</v>
      </c>
      <c r="G10" s="27">
        <v>4</v>
      </c>
      <c r="H10" s="27">
        <v>5</v>
      </c>
      <c r="I10" s="27">
        <v>6</v>
      </c>
      <c r="J10" s="27">
        <v>7</v>
      </c>
      <c r="K10" s="27">
        <v>8</v>
      </c>
      <c r="L10" s="27">
        <v>9</v>
      </c>
      <c r="M10" s="28">
        <v>10</v>
      </c>
      <c r="N10" s="26">
        <v>11</v>
      </c>
      <c r="O10" s="29">
        <v>12</v>
      </c>
      <c r="P10" s="27">
        <v>13</v>
      </c>
      <c r="Q10" s="27">
        <v>14</v>
      </c>
    </row>
    <row r="11" spans="2:17" ht="26.25" customHeight="1" thickBot="1">
      <c r="B11" s="30">
        <v>1</v>
      </c>
      <c r="C11" s="31" t="s">
        <v>53</v>
      </c>
      <c r="D11" s="32" t="s">
        <v>54</v>
      </c>
      <c r="E11" s="33">
        <f>+E12+E20+E28</f>
        <v>11717109</v>
      </c>
      <c r="F11" s="33">
        <f>+F12+F20+F28</f>
        <v>11189443</v>
      </c>
      <c r="G11" s="33">
        <f>+G12+G20+G28</f>
        <v>19988467</v>
      </c>
      <c r="H11" s="34">
        <v>21016136</v>
      </c>
      <c r="I11" s="34">
        <f t="shared" ref="I11:Q11" si="0">(+H11-H28)+(I16+I24)+I28-(I30-I34)+(I35-I39)</f>
        <v>17938044</v>
      </c>
      <c r="J11" s="34">
        <f t="shared" si="0"/>
        <v>14859952</v>
      </c>
      <c r="K11" s="34">
        <f t="shared" si="0"/>
        <v>11951860</v>
      </c>
      <c r="L11" s="34">
        <f t="shared" si="0"/>
        <v>9087060</v>
      </c>
      <c r="M11" s="35">
        <f t="shared" si="0"/>
        <v>6188960</v>
      </c>
      <c r="N11" s="36">
        <f t="shared" si="0"/>
        <v>4047240</v>
      </c>
      <c r="O11" s="34">
        <f t="shared" si="0"/>
        <v>2500000</v>
      </c>
      <c r="P11" s="34">
        <f t="shared" si="0"/>
        <v>1250000</v>
      </c>
      <c r="Q11" s="34">
        <f t="shared" si="0"/>
        <v>0</v>
      </c>
    </row>
    <row r="12" spans="2:17" ht="17.25" customHeight="1">
      <c r="B12" s="37" t="s">
        <v>55</v>
      </c>
      <c r="C12" s="38" t="s">
        <v>53</v>
      </c>
      <c r="D12" s="39" t="s">
        <v>56</v>
      </c>
      <c r="E12" s="40">
        <f>SUM(E13:E15)</f>
        <v>11717109</v>
      </c>
      <c r="F12" s="40">
        <f>SUM(F13:F15)</f>
        <v>11189443</v>
      </c>
      <c r="G12" s="40">
        <f>SUM(G13:G15)</f>
        <v>19988467</v>
      </c>
      <c r="H12" s="41" t="s">
        <v>9</v>
      </c>
      <c r="I12" s="41" t="s">
        <v>9</v>
      </c>
      <c r="J12" s="41" t="s">
        <v>9</v>
      </c>
      <c r="K12" s="41" t="s">
        <v>9</v>
      </c>
      <c r="L12" s="41" t="s">
        <v>9</v>
      </c>
      <c r="M12" s="42" t="s">
        <v>9</v>
      </c>
      <c r="N12" s="43" t="s">
        <v>9</v>
      </c>
      <c r="O12" s="44" t="s">
        <v>9</v>
      </c>
      <c r="P12" s="41" t="s">
        <v>9</v>
      </c>
      <c r="Q12" s="41" t="s">
        <v>9</v>
      </c>
    </row>
    <row r="13" spans="2:17" ht="15" customHeight="1">
      <c r="B13" s="45" t="s">
        <v>57</v>
      </c>
      <c r="C13" s="46" t="s">
        <v>58</v>
      </c>
      <c r="D13" s="47" t="s">
        <v>59</v>
      </c>
      <c r="E13" s="48">
        <v>1681387</v>
      </c>
      <c r="F13" s="48">
        <v>1282935</v>
      </c>
      <c r="G13" s="48">
        <v>800683</v>
      </c>
      <c r="H13" s="49" t="s">
        <v>9</v>
      </c>
      <c r="I13" s="49" t="s">
        <v>9</v>
      </c>
      <c r="J13" s="49" t="s">
        <v>9</v>
      </c>
      <c r="K13" s="49" t="s">
        <v>9</v>
      </c>
      <c r="L13" s="49" t="s">
        <v>9</v>
      </c>
      <c r="M13" s="50" t="s">
        <v>9</v>
      </c>
      <c r="N13" s="51" t="s">
        <v>9</v>
      </c>
      <c r="O13" s="52" t="s">
        <v>9</v>
      </c>
      <c r="P13" s="49" t="s">
        <v>9</v>
      </c>
      <c r="Q13" s="49" t="s">
        <v>9</v>
      </c>
    </row>
    <row r="14" spans="2:17">
      <c r="B14" s="45" t="s">
        <v>60</v>
      </c>
      <c r="C14" s="46" t="s">
        <v>58</v>
      </c>
      <c r="D14" s="47" t="s">
        <v>61</v>
      </c>
      <c r="E14" s="48">
        <v>10035722</v>
      </c>
      <c r="F14" s="48">
        <v>9906508</v>
      </c>
      <c r="G14" s="48">
        <v>8187784</v>
      </c>
      <c r="H14" s="53" t="s">
        <v>9</v>
      </c>
      <c r="I14" s="53" t="s">
        <v>9</v>
      </c>
      <c r="J14" s="53" t="s">
        <v>9</v>
      </c>
      <c r="K14" s="53" t="s">
        <v>9</v>
      </c>
      <c r="L14" s="53" t="s">
        <v>9</v>
      </c>
      <c r="M14" s="54" t="s">
        <v>9</v>
      </c>
      <c r="N14" s="55" t="s">
        <v>9</v>
      </c>
      <c r="O14" s="56" t="s">
        <v>9</v>
      </c>
      <c r="P14" s="53" t="s">
        <v>9</v>
      </c>
      <c r="Q14" s="53" t="s">
        <v>9</v>
      </c>
    </row>
    <row r="15" spans="2:17" ht="18" customHeight="1">
      <c r="B15" s="45" t="s">
        <v>62</v>
      </c>
      <c r="C15" s="46" t="s">
        <v>58</v>
      </c>
      <c r="D15" s="47" t="s">
        <v>63</v>
      </c>
      <c r="E15" s="48">
        <v>0</v>
      </c>
      <c r="F15" s="48">
        <v>0</v>
      </c>
      <c r="G15" s="48">
        <v>11000000</v>
      </c>
      <c r="H15" s="49" t="s">
        <v>9</v>
      </c>
      <c r="I15" s="49" t="s">
        <v>9</v>
      </c>
      <c r="J15" s="49" t="s">
        <v>9</v>
      </c>
      <c r="K15" s="49" t="s">
        <v>9</v>
      </c>
      <c r="L15" s="49" t="s">
        <v>9</v>
      </c>
      <c r="M15" s="50" t="s">
        <v>9</v>
      </c>
      <c r="N15" s="51" t="s">
        <v>9</v>
      </c>
      <c r="O15" s="52" t="s">
        <v>9</v>
      </c>
      <c r="P15" s="49" t="s">
        <v>9</v>
      </c>
      <c r="Q15" s="49" t="s">
        <v>9</v>
      </c>
    </row>
    <row r="16" spans="2:17" ht="21" customHeight="1">
      <c r="B16" s="57" t="s">
        <v>64</v>
      </c>
      <c r="C16" s="58" t="s">
        <v>53</v>
      </c>
      <c r="D16" s="59" t="s">
        <v>65</v>
      </c>
      <c r="E16" s="60" t="s">
        <v>9</v>
      </c>
      <c r="F16" s="60" t="s">
        <v>9</v>
      </c>
      <c r="G16" s="60" t="s">
        <v>9</v>
      </c>
      <c r="H16" s="61">
        <f>SUM(H17:H19)</f>
        <v>3781900</v>
      </c>
      <c r="I16" s="61">
        <f t="shared" ref="I16:Q16" si="1">SUM(I17:I19)</f>
        <v>0</v>
      </c>
      <c r="J16" s="61">
        <f t="shared" si="1"/>
        <v>0</v>
      </c>
      <c r="K16" s="61">
        <f t="shared" si="1"/>
        <v>0</v>
      </c>
      <c r="L16" s="61">
        <f t="shared" si="1"/>
        <v>0</v>
      </c>
      <c r="M16" s="62">
        <f t="shared" si="1"/>
        <v>0</v>
      </c>
      <c r="N16" s="63">
        <f t="shared" si="1"/>
        <v>0</v>
      </c>
      <c r="O16" s="64">
        <f t="shared" si="1"/>
        <v>0</v>
      </c>
      <c r="P16" s="61">
        <f t="shared" si="1"/>
        <v>0</v>
      </c>
      <c r="Q16" s="61">
        <f t="shared" si="1"/>
        <v>0</v>
      </c>
    </row>
    <row r="17" spans="2:17" ht="19.5" customHeight="1">
      <c r="B17" s="45" t="s">
        <v>66</v>
      </c>
      <c r="C17" s="46" t="s">
        <v>58</v>
      </c>
      <c r="D17" s="47" t="s">
        <v>59</v>
      </c>
      <c r="E17" s="49" t="s">
        <v>9</v>
      </c>
      <c r="F17" s="49" t="s">
        <v>9</v>
      </c>
      <c r="G17" s="49" t="s">
        <v>9</v>
      </c>
      <c r="H17" s="48">
        <v>1831900</v>
      </c>
      <c r="I17" s="48"/>
      <c r="J17" s="48"/>
      <c r="K17" s="48"/>
      <c r="L17" s="48"/>
      <c r="M17" s="65"/>
      <c r="N17" s="66"/>
      <c r="O17" s="67"/>
      <c r="P17" s="48"/>
      <c r="Q17" s="48"/>
    </row>
    <row r="18" spans="2:17">
      <c r="B18" s="45" t="s">
        <v>67</v>
      </c>
      <c r="C18" s="46" t="s">
        <v>58</v>
      </c>
      <c r="D18" s="47" t="s">
        <v>61</v>
      </c>
      <c r="E18" s="49" t="s">
        <v>9</v>
      </c>
      <c r="F18" s="49" t="s">
        <v>9</v>
      </c>
      <c r="G18" s="49" t="s">
        <v>9</v>
      </c>
      <c r="H18" s="48">
        <v>1950000</v>
      </c>
      <c r="I18" s="48"/>
      <c r="J18" s="48"/>
      <c r="K18" s="48"/>
      <c r="L18" s="48"/>
      <c r="M18" s="65"/>
      <c r="N18" s="66"/>
      <c r="O18" s="67"/>
      <c r="P18" s="48"/>
      <c r="Q18" s="48"/>
    </row>
    <row r="19" spans="2:17" ht="21" customHeight="1">
      <c r="B19" s="45" t="s">
        <v>68</v>
      </c>
      <c r="C19" s="68" t="s">
        <v>58</v>
      </c>
      <c r="D19" s="47" t="s">
        <v>63</v>
      </c>
      <c r="E19" s="49" t="s">
        <v>9</v>
      </c>
      <c r="F19" s="49" t="s">
        <v>9</v>
      </c>
      <c r="G19" s="49" t="s">
        <v>9</v>
      </c>
      <c r="H19" s="48">
        <v>0</v>
      </c>
      <c r="I19" s="48"/>
      <c r="J19" s="48"/>
      <c r="K19" s="48"/>
      <c r="L19" s="48"/>
      <c r="M19" s="65"/>
      <c r="N19" s="66"/>
      <c r="O19" s="67"/>
      <c r="P19" s="48"/>
      <c r="Q19" s="48"/>
    </row>
    <row r="20" spans="2:17" ht="21.75" customHeight="1">
      <c r="B20" s="57" t="s">
        <v>69</v>
      </c>
      <c r="C20" s="58" t="s">
        <v>53</v>
      </c>
      <c r="D20" s="59" t="s">
        <v>70</v>
      </c>
      <c r="E20" s="61">
        <f>SUM(E21:E23)</f>
        <v>0</v>
      </c>
      <c r="F20" s="61">
        <f>SUM(F21:F23)</f>
        <v>0</v>
      </c>
      <c r="G20" s="61">
        <f>SUM(G21:G23)</f>
        <v>0</v>
      </c>
      <c r="H20" s="60" t="s">
        <v>9</v>
      </c>
      <c r="I20" s="60" t="s">
        <v>9</v>
      </c>
      <c r="J20" s="60" t="s">
        <v>9</v>
      </c>
      <c r="K20" s="60" t="s">
        <v>9</v>
      </c>
      <c r="L20" s="60" t="s">
        <v>9</v>
      </c>
      <c r="M20" s="69" t="s">
        <v>9</v>
      </c>
      <c r="N20" s="70" t="s">
        <v>9</v>
      </c>
      <c r="O20" s="71" t="s">
        <v>9</v>
      </c>
      <c r="P20" s="60" t="s">
        <v>9</v>
      </c>
      <c r="Q20" s="60" t="s">
        <v>9</v>
      </c>
    </row>
    <row r="21" spans="2:17" ht="19.5" customHeight="1">
      <c r="B21" s="45" t="s">
        <v>71</v>
      </c>
      <c r="C21" s="46" t="s">
        <v>58</v>
      </c>
      <c r="D21" s="47" t="s">
        <v>59</v>
      </c>
      <c r="E21" s="48"/>
      <c r="F21" s="48"/>
      <c r="G21" s="48"/>
      <c r="H21" s="49" t="s">
        <v>9</v>
      </c>
      <c r="I21" s="49" t="s">
        <v>9</v>
      </c>
      <c r="J21" s="49" t="s">
        <v>9</v>
      </c>
      <c r="K21" s="49" t="s">
        <v>9</v>
      </c>
      <c r="L21" s="49" t="s">
        <v>9</v>
      </c>
      <c r="M21" s="50" t="s">
        <v>9</v>
      </c>
      <c r="N21" s="51" t="s">
        <v>9</v>
      </c>
      <c r="O21" s="52" t="s">
        <v>9</v>
      </c>
      <c r="P21" s="49" t="s">
        <v>9</v>
      </c>
      <c r="Q21" s="49" t="s">
        <v>9</v>
      </c>
    </row>
    <row r="22" spans="2:17">
      <c r="B22" s="45" t="s">
        <v>72</v>
      </c>
      <c r="C22" s="46" t="s">
        <v>58</v>
      </c>
      <c r="D22" s="47" t="s">
        <v>61</v>
      </c>
      <c r="E22" s="48"/>
      <c r="F22" s="48"/>
      <c r="G22" s="48"/>
      <c r="H22" s="49" t="s">
        <v>9</v>
      </c>
      <c r="I22" s="49" t="s">
        <v>9</v>
      </c>
      <c r="J22" s="49" t="s">
        <v>9</v>
      </c>
      <c r="K22" s="49" t="s">
        <v>9</v>
      </c>
      <c r="L22" s="49" t="s">
        <v>9</v>
      </c>
      <c r="M22" s="50" t="s">
        <v>9</v>
      </c>
      <c r="N22" s="51" t="s">
        <v>9</v>
      </c>
      <c r="O22" s="52" t="s">
        <v>9</v>
      </c>
      <c r="P22" s="49" t="s">
        <v>9</v>
      </c>
      <c r="Q22" s="49" t="s">
        <v>9</v>
      </c>
    </row>
    <row r="23" spans="2:17" ht="21" customHeight="1">
      <c r="B23" s="45" t="s">
        <v>73</v>
      </c>
      <c r="C23" s="68" t="s">
        <v>58</v>
      </c>
      <c r="D23" s="47" t="s">
        <v>63</v>
      </c>
      <c r="E23" s="48"/>
      <c r="F23" s="48"/>
      <c r="G23" s="48"/>
      <c r="H23" s="49" t="s">
        <v>9</v>
      </c>
      <c r="I23" s="49" t="s">
        <v>9</v>
      </c>
      <c r="J23" s="49" t="s">
        <v>9</v>
      </c>
      <c r="K23" s="49" t="s">
        <v>9</v>
      </c>
      <c r="L23" s="49" t="s">
        <v>9</v>
      </c>
      <c r="M23" s="50" t="s">
        <v>9</v>
      </c>
      <c r="N23" s="51" t="s">
        <v>9</v>
      </c>
      <c r="O23" s="52" t="s">
        <v>9</v>
      </c>
      <c r="P23" s="49" t="s">
        <v>9</v>
      </c>
      <c r="Q23" s="49" t="s">
        <v>9</v>
      </c>
    </row>
    <row r="24" spans="2:17" ht="23.25" customHeight="1">
      <c r="B24" s="57" t="s">
        <v>74</v>
      </c>
      <c r="C24" s="58" t="s">
        <v>53</v>
      </c>
      <c r="D24" s="59" t="s">
        <v>75</v>
      </c>
      <c r="E24" s="60" t="s">
        <v>9</v>
      </c>
      <c r="F24" s="60" t="s">
        <v>9</v>
      </c>
      <c r="G24" s="60" t="s">
        <v>9</v>
      </c>
      <c r="H24" s="61">
        <f>SUM(H25:H27)</f>
        <v>0</v>
      </c>
      <c r="I24" s="61">
        <f t="shared" ref="I24:Q24" si="2">SUM(I25:I27)</f>
        <v>0</v>
      </c>
      <c r="J24" s="61">
        <f t="shared" si="2"/>
        <v>0</v>
      </c>
      <c r="K24" s="61">
        <f t="shared" si="2"/>
        <v>0</v>
      </c>
      <c r="L24" s="61">
        <f t="shared" si="2"/>
        <v>0</v>
      </c>
      <c r="M24" s="62">
        <f t="shared" si="2"/>
        <v>0</v>
      </c>
      <c r="N24" s="63">
        <f t="shared" si="2"/>
        <v>0</v>
      </c>
      <c r="O24" s="64">
        <f t="shared" si="2"/>
        <v>0</v>
      </c>
      <c r="P24" s="61">
        <f t="shared" si="2"/>
        <v>0</v>
      </c>
      <c r="Q24" s="61">
        <f t="shared" si="2"/>
        <v>0</v>
      </c>
    </row>
    <row r="25" spans="2:17" ht="21" customHeight="1">
      <c r="B25" s="45" t="s">
        <v>76</v>
      </c>
      <c r="C25" s="46" t="s">
        <v>58</v>
      </c>
      <c r="D25" s="47" t="s">
        <v>59</v>
      </c>
      <c r="E25" s="49" t="s">
        <v>9</v>
      </c>
      <c r="F25" s="49" t="s">
        <v>9</v>
      </c>
      <c r="G25" s="49" t="s">
        <v>9</v>
      </c>
      <c r="H25" s="48"/>
      <c r="I25" s="48"/>
      <c r="J25" s="48"/>
      <c r="K25" s="48"/>
      <c r="L25" s="48"/>
      <c r="M25" s="65"/>
      <c r="N25" s="66"/>
      <c r="O25" s="67"/>
      <c r="P25" s="48"/>
      <c r="Q25" s="48"/>
    </row>
    <row r="26" spans="2:17">
      <c r="B26" s="45" t="s">
        <v>77</v>
      </c>
      <c r="C26" s="46" t="s">
        <v>58</v>
      </c>
      <c r="D26" s="47" t="s">
        <v>61</v>
      </c>
      <c r="E26" s="49" t="s">
        <v>9</v>
      </c>
      <c r="F26" s="49" t="s">
        <v>9</v>
      </c>
      <c r="G26" s="49" t="s">
        <v>9</v>
      </c>
      <c r="H26" s="48"/>
      <c r="I26" s="48"/>
      <c r="J26" s="48"/>
      <c r="K26" s="48"/>
      <c r="L26" s="48"/>
      <c r="M26" s="65"/>
      <c r="N26" s="66"/>
      <c r="O26" s="67"/>
      <c r="P26" s="48"/>
      <c r="Q26" s="48"/>
    </row>
    <row r="27" spans="2:17" ht="16.5" customHeight="1" thickBot="1">
      <c r="B27" s="72" t="s">
        <v>78</v>
      </c>
      <c r="C27" s="68" t="s">
        <v>58</v>
      </c>
      <c r="D27" s="73" t="s">
        <v>63</v>
      </c>
      <c r="E27" s="53" t="s">
        <v>9</v>
      </c>
      <c r="F27" s="53" t="s">
        <v>9</v>
      </c>
      <c r="G27" s="53" t="s">
        <v>9</v>
      </c>
      <c r="H27" s="74"/>
      <c r="I27" s="74"/>
      <c r="J27" s="74"/>
      <c r="K27" s="74"/>
      <c r="L27" s="74"/>
      <c r="M27" s="75"/>
      <c r="N27" s="76"/>
      <c r="O27" s="77"/>
      <c r="P27" s="74"/>
      <c r="Q27" s="74"/>
    </row>
    <row r="28" spans="2:17" ht="23.25" customHeight="1" thickBot="1">
      <c r="B28" s="78" t="s">
        <v>79</v>
      </c>
      <c r="C28" s="79" t="s">
        <v>53</v>
      </c>
      <c r="D28" s="80" t="s">
        <v>80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2">
        <v>0</v>
      </c>
      <c r="N28" s="83">
        <v>0</v>
      </c>
      <c r="O28" s="84">
        <v>0</v>
      </c>
      <c r="P28" s="81">
        <v>0</v>
      </c>
      <c r="Q28" s="81">
        <v>0</v>
      </c>
    </row>
    <row r="29" spans="2:17" ht="21" customHeight="1" thickBot="1">
      <c r="B29" s="85">
        <v>2</v>
      </c>
      <c r="C29" s="86"/>
      <c r="D29" s="87" t="s">
        <v>81</v>
      </c>
      <c r="E29" s="88" t="s">
        <v>9</v>
      </c>
      <c r="F29" s="88" t="s">
        <v>9</v>
      </c>
      <c r="G29" s="88" t="s">
        <v>9</v>
      </c>
      <c r="H29" s="1" t="s">
        <v>9</v>
      </c>
      <c r="I29" s="1" t="s">
        <v>9</v>
      </c>
      <c r="J29" s="1" t="s">
        <v>9</v>
      </c>
      <c r="K29" s="1" t="s">
        <v>9</v>
      </c>
      <c r="L29" s="1" t="s">
        <v>9</v>
      </c>
      <c r="M29" s="89" t="s">
        <v>9</v>
      </c>
      <c r="N29" s="90" t="s">
        <v>9</v>
      </c>
      <c r="O29" s="91" t="s">
        <v>9</v>
      </c>
      <c r="P29" s="1" t="s">
        <v>9</v>
      </c>
      <c r="Q29" s="1" t="s">
        <v>9</v>
      </c>
    </row>
    <row r="30" spans="2:17" ht="21" customHeight="1">
      <c r="B30" s="37" t="s">
        <v>82</v>
      </c>
      <c r="C30" s="38" t="s">
        <v>53</v>
      </c>
      <c r="D30" s="92" t="s">
        <v>83</v>
      </c>
      <c r="E30" s="93" t="s">
        <v>9</v>
      </c>
      <c r="F30" s="93" t="s">
        <v>9</v>
      </c>
      <c r="G30" s="93" t="s">
        <v>9</v>
      </c>
      <c r="H30" s="40">
        <f>SUM(H31:H34)</f>
        <v>3240231</v>
      </c>
      <c r="I30" s="40">
        <f t="shared" ref="I30:Q30" si="3">SUM(I31:I34)</f>
        <v>3828092</v>
      </c>
      <c r="J30" s="40">
        <f t="shared" si="3"/>
        <v>3078092</v>
      </c>
      <c r="K30" s="40">
        <f t="shared" si="3"/>
        <v>2908092</v>
      </c>
      <c r="L30" s="40">
        <f t="shared" si="3"/>
        <v>2864800</v>
      </c>
      <c r="M30" s="94">
        <f t="shared" si="3"/>
        <v>2898100</v>
      </c>
      <c r="N30" s="95">
        <f t="shared" si="3"/>
        <v>2141720</v>
      </c>
      <c r="O30" s="96">
        <f t="shared" si="3"/>
        <v>1547240</v>
      </c>
      <c r="P30" s="40">
        <f t="shared" si="3"/>
        <v>1250000</v>
      </c>
      <c r="Q30" s="40">
        <f t="shared" si="3"/>
        <v>1250000</v>
      </c>
    </row>
    <row r="31" spans="2:17" ht="16.5" customHeight="1">
      <c r="B31" s="45" t="s">
        <v>84</v>
      </c>
      <c r="C31" s="46" t="s">
        <v>58</v>
      </c>
      <c r="D31" s="47" t="s">
        <v>85</v>
      </c>
      <c r="E31" s="97" t="s">
        <v>9</v>
      </c>
      <c r="F31" s="97" t="s">
        <v>9</v>
      </c>
      <c r="G31" s="97" t="s">
        <v>9</v>
      </c>
      <c r="H31" s="48">
        <v>1543548</v>
      </c>
      <c r="I31" s="48">
        <v>1541712</v>
      </c>
      <c r="J31" s="48">
        <v>1541712</v>
      </c>
      <c r="K31" s="48">
        <v>1541712</v>
      </c>
      <c r="L31" s="48">
        <v>1498420</v>
      </c>
      <c r="M31" s="65">
        <v>1281720</v>
      </c>
      <c r="N31" s="66">
        <v>891720</v>
      </c>
      <c r="O31" s="67">
        <v>297240</v>
      </c>
      <c r="P31" s="48">
        <v>0</v>
      </c>
      <c r="Q31" s="48">
        <v>0</v>
      </c>
    </row>
    <row r="32" spans="2:17" ht="15.75" customHeight="1">
      <c r="B32" s="45" t="s">
        <v>86</v>
      </c>
      <c r="C32" s="46" t="s">
        <v>58</v>
      </c>
      <c r="D32" s="47" t="s">
        <v>87</v>
      </c>
      <c r="E32" s="97" t="s">
        <v>9</v>
      </c>
      <c r="F32" s="97" t="s">
        <v>9</v>
      </c>
      <c r="G32" s="97" t="s">
        <v>9</v>
      </c>
      <c r="H32" s="48">
        <v>196683</v>
      </c>
      <c r="I32" s="48">
        <v>536380</v>
      </c>
      <c r="J32" s="48">
        <v>536380</v>
      </c>
      <c r="K32" s="48">
        <v>366380</v>
      </c>
      <c r="L32" s="48">
        <v>366380</v>
      </c>
      <c r="M32" s="65">
        <v>366380</v>
      </c>
      <c r="N32" s="66"/>
      <c r="O32" s="67"/>
      <c r="P32" s="48"/>
      <c r="Q32" s="48"/>
    </row>
    <row r="33" spans="2:17" ht="19.5" customHeight="1">
      <c r="B33" s="45" t="s">
        <v>88</v>
      </c>
      <c r="C33" s="46" t="s">
        <v>58</v>
      </c>
      <c r="D33" s="47" t="s">
        <v>89</v>
      </c>
      <c r="E33" s="97" t="s">
        <v>9</v>
      </c>
      <c r="F33" s="97" t="s">
        <v>9</v>
      </c>
      <c r="G33" s="97" t="s">
        <v>9</v>
      </c>
      <c r="H33" s="48">
        <v>750000</v>
      </c>
      <c r="I33" s="48">
        <v>1000000</v>
      </c>
      <c r="J33" s="48">
        <v>1000000</v>
      </c>
      <c r="K33" s="48">
        <v>1000000</v>
      </c>
      <c r="L33" s="48">
        <v>1000000</v>
      </c>
      <c r="M33" s="65">
        <v>1250000</v>
      </c>
      <c r="N33" s="66">
        <v>1250000</v>
      </c>
      <c r="O33" s="67">
        <v>1250000</v>
      </c>
      <c r="P33" s="48">
        <v>1250000</v>
      </c>
      <c r="Q33" s="48">
        <v>1250000</v>
      </c>
    </row>
    <row r="34" spans="2:17" ht="17.25" customHeight="1">
      <c r="B34" s="45" t="s">
        <v>90</v>
      </c>
      <c r="C34" s="46" t="s">
        <v>58</v>
      </c>
      <c r="D34" s="47" t="s">
        <v>91</v>
      </c>
      <c r="E34" s="97" t="s">
        <v>9</v>
      </c>
      <c r="F34" s="97" t="s">
        <v>9</v>
      </c>
      <c r="G34" s="97" t="s">
        <v>9</v>
      </c>
      <c r="H34" s="48">
        <v>750000</v>
      </c>
      <c r="I34" s="48">
        <v>750000</v>
      </c>
      <c r="J34" s="48">
        <v>0</v>
      </c>
      <c r="K34" s="48"/>
      <c r="L34" s="48"/>
      <c r="M34" s="65"/>
      <c r="N34" s="66"/>
      <c r="O34" s="67"/>
      <c r="P34" s="48"/>
      <c r="Q34" s="48"/>
    </row>
    <row r="35" spans="2:17" ht="24.75" customHeight="1">
      <c r="B35" s="57" t="s">
        <v>92</v>
      </c>
      <c r="C35" s="58" t="s">
        <v>53</v>
      </c>
      <c r="D35" s="59" t="s">
        <v>93</v>
      </c>
      <c r="E35" s="98" t="s">
        <v>9</v>
      </c>
      <c r="F35" s="98" t="s">
        <v>9</v>
      </c>
      <c r="G35" s="98" t="s">
        <v>9</v>
      </c>
      <c r="H35" s="61">
        <f>SUM(H36:H39)</f>
        <v>0</v>
      </c>
      <c r="I35" s="61">
        <f t="shared" ref="I35:Q35" si="4">SUM(I36:I39)</f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0</v>
      </c>
      <c r="O35" s="64">
        <f t="shared" si="4"/>
        <v>0</v>
      </c>
      <c r="P35" s="61">
        <f t="shared" si="4"/>
        <v>0</v>
      </c>
      <c r="Q35" s="61">
        <f t="shared" si="4"/>
        <v>0</v>
      </c>
    </row>
    <row r="36" spans="2:17" ht="19.5" customHeight="1">
      <c r="B36" s="45" t="s">
        <v>94</v>
      </c>
      <c r="C36" s="46" t="s">
        <v>58</v>
      </c>
      <c r="D36" s="47" t="s">
        <v>95</v>
      </c>
      <c r="E36" s="97" t="s">
        <v>9</v>
      </c>
      <c r="F36" s="97" t="s">
        <v>9</v>
      </c>
      <c r="G36" s="97" t="s">
        <v>9</v>
      </c>
      <c r="H36" s="48"/>
      <c r="I36" s="48"/>
      <c r="J36" s="48"/>
      <c r="K36" s="48"/>
      <c r="L36" s="48"/>
      <c r="M36" s="65"/>
      <c r="N36" s="66"/>
      <c r="O36" s="67"/>
      <c r="P36" s="48"/>
      <c r="Q36" s="48"/>
    </row>
    <row r="37" spans="2:17" ht="15.75" customHeight="1">
      <c r="B37" s="45" t="s">
        <v>86</v>
      </c>
      <c r="C37" s="46" t="s">
        <v>58</v>
      </c>
      <c r="D37" s="47" t="s">
        <v>87</v>
      </c>
      <c r="E37" s="97" t="s">
        <v>9</v>
      </c>
      <c r="F37" s="97" t="s">
        <v>9</v>
      </c>
      <c r="G37" s="97" t="s">
        <v>9</v>
      </c>
      <c r="H37" s="48"/>
      <c r="I37" s="48"/>
      <c r="J37" s="48"/>
      <c r="K37" s="48"/>
      <c r="L37" s="48"/>
      <c r="M37" s="65"/>
      <c r="N37" s="66"/>
      <c r="O37" s="67"/>
      <c r="P37" s="48"/>
      <c r="Q37" s="48"/>
    </row>
    <row r="38" spans="2:17" ht="16.5" customHeight="1">
      <c r="B38" s="45" t="s">
        <v>96</v>
      </c>
      <c r="C38" s="46" t="s">
        <v>58</v>
      </c>
      <c r="D38" s="47" t="s">
        <v>89</v>
      </c>
      <c r="E38" s="97" t="s">
        <v>9</v>
      </c>
      <c r="F38" s="97" t="s">
        <v>9</v>
      </c>
      <c r="G38" s="97" t="s">
        <v>9</v>
      </c>
      <c r="H38" s="48"/>
      <c r="I38" s="48"/>
      <c r="J38" s="48"/>
      <c r="K38" s="48"/>
      <c r="L38" s="48"/>
      <c r="M38" s="65"/>
      <c r="N38" s="66"/>
      <c r="O38" s="67"/>
      <c r="P38" s="48"/>
      <c r="Q38" s="48"/>
    </row>
    <row r="39" spans="2:17" ht="17.25" customHeight="1">
      <c r="B39" s="45" t="s">
        <v>97</v>
      </c>
      <c r="C39" s="46" t="s">
        <v>58</v>
      </c>
      <c r="D39" s="47" t="s">
        <v>91</v>
      </c>
      <c r="E39" s="97" t="s">
        <v>9</v>
      </c>
      <c r="F39" s="97" t="s">
        <v>9</v>
      </c>
      <c r="G39" s="97" t="s">
        <v>9</v>
      </c>
      <c r="H39" s="48"/>
      <c r="I39" s="48"/>
      <c r="J39" s="48"/>
      <c r="K39" s="48"/>
      <c r="L39" s="48"/>
      <c r="M39" s="65"/>
      <c r="N39" s="66"/>
      <c r="O39" s="67"/>
      <c r="P39" s="48"/>
      <c r="Q39" s="48"/>
    </row>
    <row r="40" spans="2:17" ht="21.75" customHeight="1">
      <c r="B40" s="57" t="s">
        <v>98</v>
      </c>
      <c r="C40" s="58" t="s">
        <v>53</v>
      </c>
      <c r="D40" s="59" t="s">
        <v>99</v>
      </c>
      <c r="E40" s="98" t="s">
        <v>9</v>
      </c>
      <c r="F40" s="98" t="s">
        <v>9</v>
      </c>
      <c r="G40" s="98" t="s">
        <v>9</v>
      </c>
      <c r="H40" s="61">
        <v>1300000</v>
      </c>
      <c r="I40" s="61">
        <v>1545000</v>
      </c>
      <c r="J40" s="61">
        <v>1449000</v>
      </c>
      <c r="K40" s="61">
        <v>1360000</v>
      </c>
      <c r="L40" s="61">
        <v>1276000</v>
      </c>
      <c r="M40" s="62">
        <v>1200000</v>
      </c>
      <c r="N40" s="63">
        <v>795000</v>
      </c>
      <c r="O40" s="64">
        <v>744000</v>
      </c>
      <c r="P40" s="61">
        <v>730000</v>
      </c>
      <c r="Q40" s="61">
        <v>720000</v>
      </c>
    </row>
    <row r="41" spans="2:17" ht="24" customHeight="1" thickBot="1">
      <c r="B41" s="99" t="s">
        <v>100</v>
      </c>
      <c r="C41" s="100" t="s">
        <v>53</v>
      </c>
      <c r="D41" s="101" t="s">
        <v>101</v>
      </c>
      <c r="E41" s="102" t="s">
        <v>9</v>
      </c>
      <c r="F41" s="102" t="s">
        <v>9</v>
      </c>
      <c r="G41" s="102" t="s">
        <v>9</v>
      </c>
      <c r="H41" s="103"/>
      <c r="I41" s="103"/>
      <c r="J41" s="103"/>
      <c r="K41" s="103"/>
      <c r="L41" s="103"/>
      <c r="M41" s="104"/>
      <c r="N41" s="105"/>
      <c r="O41" s="106"/>
      <c r="P41" s="103"/>
      <c r="Q41" s="103"/>
    </row>
    <row r="42" spans="2:17" ht="24.75" customHeight="1" thickBot="1">
      <c r="B42" s="107">
        <v>3</v>
      </c>
      <c r="C42" s="108" t="s">
        <v>53</v>
      </c>
      <c r="D42" s="109" t="s">
        <v>102</v>
      </c>
      <c r="E42" s="110">
        <v>46300999.700000003</v>
      </c>
      <c r="F42" s="110">
        <v>51558649</v>
      </c>
      <c r="G42" s="110">
        <v>60404615.799999997</v>
      </c>
      <c r="H42" s="110">
        <v>69027019</v>
      </c>
      <c r="I42" s="110">
        <v>62000000</v>
      </c>
      <c r="J42" s="110">
        <v>62000000</v>
      </c>
      <c r="K42" s="110">
        <v>62000000</v>
      </c>
      <c r="L42" s="110">
        <v>62000000</v>
      </c>
      <c r="M42" s="111">
        <v>62000000</v>
      </c>
      <c r="N42" s="112">
        <v>62000000</v>
      </c>
      <c r="O42" s="113">
        <v>62000000</v>
      </c>
      <c r="P42" s="110">
        <v>62000000</v>
      </c>
      <c r="Q42" s="110">
        <v>62000000</v>
      </c>
    </row>
    <row r="43" spans="2:17" ht="18.75" customHeight="1" thickBot="1">
      <c r="B43" s="107">
        <v>4</v>
      </c>
      <c r="C43" s="108" t="s">
        <v>53</v>
      </c>
      <c r="D43" s="109" t="s">
        <v>103</v>
      </c>
      <c r="E43" s="114" t="s">
        <v>9</v>
      </c>
      <c r="F43" s="114" t="s">
        <v>9</v>
      </c>
      <c r="G43" s="114" t="s">
        <v>9</v>
      </c>
      <c r="H43" s="114" t="s">
        <v>9</v>
      </c>
      <c r="I43" s="114" t="s">
        <v>9</v>
      </c>
      <c r="J43" s="114" t="s">
        <v>9</v>
      </c>
      <c r="K43" s="114" t="s">
        <v>9</v>
      </c>
      <c r="L43" s="114" t="s">
        <v>9</v>
      </c>
      <c r="M43" s="115" t="s">
        <v>9</v>
      </c>
      <c r="N43" s="116" t="s">
        <v>9</v>
      </c>
      <c r="O43" s="117" t="s">
        <v>9</v>
      </c>
      <c r="P43" s="114" t="s">
        <v>9</v>
      </c>
      <c r="Q43" s="114" t="s">
        <v>9</v>
      </c>
    </row>
    <row r="44" spans="2:17" ht="23.25" customHeight="1" thickBot="1">
      <c r="B44" s="107" t="s">
        <v>104</v>
      </c>
      <c r="C44" s="108" t="s">
        <v>53</v>
      </c>
      <c r="D44" s="109" t="s">
        <v>105</v>
      </c>
      <c r="E44" s="118">
        <f>+E11/E42</f>
        <v>0.2530638447532268</v>
      </c>
      <c r="F44" s="118">
        <f>+F11/F42</f>
        <v>0.217023588030788</v>
      </c>
      <c r="G44" s="118">
        <f>+G11/G42</f>
        <v>0.33090959581933144</v>
      </c>
      <c r="H44" s="118">
        <f t="shared" ref="H44:Q44" si="5">+H11/H42</f>
        <v>0.30446245983764703</v>
      </c>
      <c r="I44" s="118">
        <f t="shared" si="5"/>
        <v>0.28932329032258064</v>
      </c>
      <c r="J44" s="118">
        <f t="shared" si="5"/>
        <v>0.23967664516129034</v>
      </c>
      <c r="K44" s="118">
        <f t="shared" si="5"/>
        <v>0.19277193548387098</v>
      </c>
      <c r="L44" s="118">
        <f t="shared" si="5"/>
        <v>0.14656548387096774</v>
      </c>
      <c r="M44" s="119">
        <f t="shared" si="5"/>
        <v>9.9821935483870972E-2</v>
      </c>
      <c r="N44" s="120">
        <f t="shared" si="5"/>
        <v>6.5278064516129039E-2</v>
      </c>
      <c r="O44" s="121">
        <f t="shared" si="5"/>
        <v>4.0322580645161289E-2</v>
      </c>
      <c r="P44" s="118">
        <f t="shared" si="5"/>
        <v>2.0161290322580645E-2</v>
      </c>
      <c r="Q44" s="118">
        <f t="shared" si="5"/>
        <v>0</v>
      </c>
    </row>
    <row r="45" spans="2:17" ht="18" customHeight="1" thickBot="1">
      <c r="B45" s="107" t="s">
        <v>106</v>
      </c>
      <c r="C45" s="108" t="s">
        <v>53</v>
      </c>
      <c r="D45" s="109" t="s">
        <v>107</v>
      </c>
      <c r="E45" s="118">
        <f>(+E11-E20)/E42</f>
        <v>0.2530638447532268</v>
      </c>
      <c r="F45" s="118">
        <f>(+F11-F20)/F42</f>
        <v>0.217023588030788</v>
      </c>
      <c r="G45" s="118">
        <f>(+G11-G20)/G42</f>
        <v>0.33090959581933144</v>
      </c>
      <c r="H45" s="118">
        <f>(+H11-H24)/H42</f>
        <v>0.30446245983764703</v>
      </c>
      <c r="I45" s="118">
        <f t="shared" ref="I45:Q45" si="6">(+I11-I24)/I42</f>
        <v>0.28932329032258064</v>
      </c>
      <c r="J45" s="118">
        <f t="shared" si="6"/>
        <v>0.23967664516129034</v>
      </c>
      <c r="K45" s="118">
        <f t="shared" si="6"/>
        <v>0.19277193548387098</v>
      </c>
      <c r="L45" s="118">
        <f t="shared" si="6"/>
        <v>0.14656548387096774</v>
      </c>
      <c r="M45" s="119">
        <f t="shared" si="6"/>
        <v>9.9821935483870972E-2</v>
      </c>
      <c r="N45" s="120">
        <f t="shared" si="6"/>
        <v>6.5278064516129039E-2</v>
      </c>
      <c r="O45" s="121">
        <f t="shared" si="6"/>
        <v>4.0322580645161289E-2</v>
      </c>
      <c r="P45" s="118">
        <f t="shared" si="6"/>
        <v>2.0161290322580645E-2</v>
      </c>
      <c r="Q45" s="118">
        <f t="shared" si="6"/>
        <v>0</v>
      </c>
    </row>
    <row r="46" spans="2:17" ht="15" customHeight="1" thickBot="1">
      <c r="B46" s="107" t="s">
        <v>108</v>
      </c>
      <c r="C46" s="108" t="s">
        <v>53</v>
      </c>
      <c r="D46" s="109" t="s">
        <v>109</v>
      </c>
      <c r="E46" s="114" t="s">
        <v>9</v>
      </c>
      <c r="F46" s="114" t="s">
        <v>9</v>
      </c>
      <c r="G46" s="114" t="s">
        <v>9</v>
      </c>
      <c r="H46" s="118">
        <f>(+H30+H35+H40+H41)/H42</f>
        <v>6.5774693240048504E-2</v>
      </c>
      <c r="I46" s="118">
        <f t="shared" ref="I46:Q46" si="7">(+I30+I35+I40+I41)/I42</f>
        <v>8.6662774193548384E-2</v>
      </c>
      <c r="J46" s="118">
        <f t="shared" si="7"/>
        <v>7.3017612903225809E-2</v>
      </c>
      <c r="K46" s="118">
        <f t="shared" si="7"/>
        <v>6.8840193548387094E-2</v>
      </c>
      <c r="L46" s="118">
        <f t="shared" si="7"/>
        <v>6.6787096774193547E-2</v>
      </c>
      <c r="M46" s="119">
        <f t="shared" si="7"/>
        <v>6.6098387096774194E-2</v>
      </c>
      <c r="N46" s="120">
        <f t="shared" si="7"/>
        <v>4.7366451612903225E-2</v>
      </c>
      <c r="O46" s="121">
        <f t="shared" si="7"/>
        <v>3.695548387096774E-2</v>
      </c>
      <c r="P46" s="118">
        <f t="shared" si="7"/>
        <v>3.1935483870967743E-2</v>
      </c>
      <c r="Q46" s="118">
        <f t="shared" si="7"/>
        <v>3.1774193548387099E-2</v>
      </c>
    </row>
    <row r="47" spans="2:17" ht="30" customHeight="1" thickBot="1">
      <c r="B47" s="122" t="s">
        <v>110</v>
      </c>
      <c r="C47" s="123" t="s">
        <v>53</v>
      </c>
      <c r="D47" s="124" t="s">
        <v>111</v>
      </c>
      <c r="E47" s="88" t="s">
        <v>9</v>
      </c>
      <c r="F47" s="88" t="s">
        <v>9</v>
      </c>
      <c r="G47" s="88" t="s">
        <v>9</v>
      </c>
      <c r="H47" s="125">
        <f>(+H30+H40)/H42</f>
        <v>6.5774693240048504E-2</v>
      </c>
      <c r="I47" s="125">
        <f t="shared" ref="I47:Q47" si="8">(+I30+I40)/I42</f>
        <v>8.6662774193548384E-2</v>
      </c>
      <c r="J47" s="125">
        <f t="shared" si="8"/>
        <v>7.3017612903225809E-2</v>
      </c>
      <c r="K47" s="125">
        <f t="shared" si="8"/>
        <v>6.8840193548387094E-2</v>
      </c>
      <c r="L47" s="125">
        <f t="shared" si="8"/>
        <v>6.6787096774193547E-2</v>
      </c>
      <c r="M47" s="126">
        <f t="shared" si="8"/>
        <v>6.6098387096774194E-2</v>
      </c>
      <c r="N47" s="127">
        <f t="shared" si="8"/>
        <v>4.7366451612903225E-2</v>
      </c>
      <c r="O47" s="128">
        <f t="shared" si="8"/>
        <v>3.695548387096774E-2</v>
      </c>
      <c r="P47" s="125">
        <f t="shared" si="8"/>
        <v>3.1935483870967743E-2</v>
      </c>
      <c r="Q47" s="125">
        <f t="shared" si="8"/>
        <v>3.1774193548387099E-2</v>
      </c>
    </row>
    <row r="48" spans="2:17" ht="15.75">
      <c r="B48" s="4"/>
      <c r="C48" s="2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t="15.75">
      <c r="B49" s="129" t="s">
        <v>112</v>
      </c>
      <c r="C49" s="130"/>
      <c r="D49" s="129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</row>
    <row r="50" spans="2:17" ht="15.75">
      <c r="B50" s="132" t="s">
        <v>113</v>
      </c>
      <c r="C50" s="130"/>
      <c r="D50" s="129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t="15.75">
      <c r="B51" s="498" t="s">
        <v>115</v>
      </c>
      <c r="C51" s="498"/>
      <c r="D51" s="498"/>
      <c r="E51" s="498"/>
      <c r="F51" s="498"/>
      <c r="G51" s="498"/>
      <c r="H51" s="498"/>
      <c r="I51" s="498"/>
      <c r="J51" s="498"/>
      <c r="K51" s="498"/>
      <c r="L51" s="498"/>
      <c r="M51" s="498"/>
      <c r="N51" s="4"/>
      <c r="O51" s="4"/>
      <c r="P51" s="4"/>
      <c r="Q51" s="4"/>
    </row>
    <row r="52" spans="2:17" ht="15.75">
      <c r="B52" s="4" t="s">
        <v>359</v>
      </c>
      <c r="C52" s="20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t="15.75">
      <c r="B53" s="4"/>
      <c r="C53" s="20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t="15.75">
      <c r="B54" s="4"/>
      <c r="C54" s="20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t="15.75">
      <c r="B55" s="4"/>
      <c r="C55" s="20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t="15.75">
      <c r="B56" s="4"/>
      <c r="C56" s="20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t="15.75">
      <c r="B57" s="4"/>
      <c r="C57" s="20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t="15.75">
      <c r="B58" s="4"/>
      <c r="C58" s="20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t="15.75">
      <c r="B59" s="4"/>
      <c r="C59" s="20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t="15.75">
      <c r="B60" s="4"/>
      <c r="C60" s="20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</sheetData>
  <mergeCells count="11">
    <mergeCell ref="B51:M51"/>
    <mergeCell ref="B5:M5"/>
    <mergeCell ref="N5:Q5"/>
    <mergeCell ref="B6:H6"/>
    <mergeCell ref="B8:B9"/>
    <mergeCell ref="D8:D9"/>
    <mergeCell ref="E8:E9"/>
    <mergeCell ref="F8:F9"/>
    <mergeCell ref="G8:G9"/>
    <mergeCell ref="H8:M8"/>
    <mergeCell ref="N8:Q8"/>
  </mergeCells>
  <pageMargins left="0.7" right="0.7" top="0.75" bottom="0.75" header="0.3" footer="0.3"/>
  <pageSetup paperSize="9" scale="3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89"/>
  <sheetViews>
    <sheetView tabSelected="1" workbookViewId="0">
      <selection activeCell="D94" sqref="D94"/>
    </sheetView>
  </sheetViews>
  <sheetFormatPr defaultRowHeight="14.25"/>
  <cols>
    <col min="1" max="1" width="4.42578125" style="171" customWidth="1"/>
    <col min="2" max="2" width="22.7109375" style="171" customWidth="1"/>
    <col min="3" max="3" width="12" style="171" customWidth="1"/>
    <col min="4" max="4" width="9.7109375" style="171" customWidth="1"/>
    <col min="5" max="5" width="10.140625" style="171" customWidth="1"/>
    <col min="6" max="6" width="10.5703125" style="171" customWidth="1"/>
    <col min="7" max="7" width="9.85546875" style="171" customWidth="1"/>
    <col min="8" max="8" width="10.42578125" style="171" customWidth="1"/>
    <col min="9" max="9" width="10.140625" style="171" customWidth="1"/>
    <col min="10" max="11" width="9.140625" style="171"/>
    <col min="12" max="12" width="10" style="171" bestFit="1" customWidth="1"/>
    <col min="13" max="13" width="12.28515625" style="171" customWidth="1"/>
    <col min="14" max="14" width="12.85546875" style="171" customWidth="1"/>
    <col min="15" max="15" width="9.42578125" style="171" customWidth="1"/>
    <col min="16" max="16" width="9.140625" style="171"/>
    <col min="17" max="17" width="10" style="171" bestFit="1" customWidth="1"/>
    <col min="18" max="256" width="9.140625" style="171"/>
    <col min="257" max="257" width="4.42578125" style="171" customWidth="1"/>
    <col min="258" max="258" width="22.7109375" style="171" customWidth="1"/>
    <col min="259" max="259" width="12" style="171" customWidth="1"/>
    <col min="260" max="260" width="9.7109375" style="171" customWidth="1"/>
    <col min="261" max="261" width="10.140625" style="171" customWidth="1"/>
    <col min="262" max="262" width="9.42578125" style="171" customWidth="1"/>
    <col min="263" max="263" width="9.85546875" style="171" customWidth="1"/>
    <col min="264" max="264" width="9.28515625" style="171" customWidth="1"/>
    <col min="265" max="265" width="10.140625" style="171" customWidth="1"/>
    <col min="266" max="268" width="9.140625" style="171"/>
    <col min="269" max="269" width="12.28515625" style="171" customWidth="1"/>
    <col min="270" max="270" width="12.85546875" style="171" customWidth="1"/>
    <col min="271" max="271" width="9.42578125" style="171" customWidth="1"/>
    <col min="272" max="512" width="9.140625" style="171"/>
    <col min="513" max="513" width="4.42578125" style="171" customWidth="1"/>
    <col min="514" max="514" width="22.7109375" style="171" customWidth="1"/>
    <col min="515" max="515" width="12" style="171" customWidth="1"/>
    <col min="516" max="516" width="9.7109375" style="171" customWidth="1"/>
    <col min="517" max="517" width="10.140625" style="171" customWidth="1"/>
    <col min="518" max="518" width="9.42578125" style="171" customWidth="1"/>
    <col min="519" max="519" width="9.85546875" style="171" customWidth="1"/>
    <col min="520" max="520" width="9.28515625" style="171" customWidth="1"/>
    <col min="521" max="521" width="10.140625" style="171" customWidth="1"/>
    <col min="522" max="524" width="9.140625" style="171"/>
    <col min="525" max="525" width="12.28515625" style="171" customWidth="1"/>
    <col min="526" max="526" width="12.85546875" style="171" customWidth="1"/>
    <col min="527" max="527" width="9.42578125" style="171" customWidth="1"/>
    <col min="528" max="768" width="9.140625" style="171"/>
    <col min="769" max="769" width="4.42578125" style="171" customWidth="1"/>
    <col min="770" max="770" width="22.7109375" style="171" customWidth="1"/>
    <col min="771" max="771" width="12" style="171" customWidth="1"/>
    <col min="772" max="772" width="9.7109375" style="171" customWidth="1"/>
    <col min="773" max="773" width="10.140625" style="171" customWidth="1"/>
    <col min="774" max="774" width="9.42578125" style="171" customWidth="1"/>
    <col min="775" max="775" width="9.85546875" style="171" customWidth="1"/>
    <col min="776" max="776" width="9.28515625" style="171" customWidth="1"/>
    <col min="777" max="777" width="10.140625" style="171" customWidth="1"/>
    <col min="778" max="780" width="9.140625" style="171"/>
    <col min="781" max="781" width="12.28515625" style="171" customWidth="1"/>
    <col min="782" max="782" width="12.85546875" style="171" customWidth="1"/>
    <col min="783" max="783" width="9.42578125" style="171" customWidth="1"/>
    <col min="784" max="1024" width="9.140625" style="171"/>
    <col min="1025" max="1025" width="4.42578125" style="171" customWidth="1"/>
    <col min="1026" max="1026" width="22.7109375" style="171" customWidth="1"/>
    <col min="1027" max="1027" width="12" style="171" customWidth="1"/>
    <col min="1028" max="1028" width="9.7109375" style="171" customWidth="1"/>
    <col min="1029" max="1029" width="10.140625" style="171" customWidth="1"/>
    <col min="1030" max="1030" width="9.42578125" style="171" customWidth="1"/>
    <col min="1031" max="1031" width="9.85546875" style="171" customWidth="1"/>
    <col min="1032" max="1032" width="9.28515625" style="171" customWidth="1"/>
    <col min="1033" max="1033" width="10.140625" style="171" customWidth="1"/>
    <col min="1034" max="1036" width="9.140625" style="171"/>
    <col min="1037" max="1037" width="12.28515625" style="171" customWidth="1"/>
    <col min="1038" max="1038" width="12.85546875" style="171" customWidth="1"/>
    <col min="1039" max="1039" width="9.42578125" style="171" customWidth="1"/>
    <col min="1040" max="1280" width="9.140625" style="171"/>
    <col min="1281" max="1281" width="4.42578125" style="171" customWidth="1"/>
    <col min="1282" max="1282" width="22.7109375" style="171" customWidth="1"/>
    <col min="1283" max="1283" width="12" style="171" customWidth="1"/>
    <col min="1284" max="1284" width="9.7109375" style="171" customWidth="1"/>
    <col min="1285" max="1285" width="10.140625" style="171" customWidth="1"/>
    <col min="1286" max="1286" width="9.42578125" style="171" customWidth="1"/>
    <col min="1287" max="1287" width="9.85546875" style="171" customWidth="1"/>
    <col min="1288" max="1288" width="9.28515625" style="171" customWidth="1"/>
    <col min="1289" max="1289" width="10.140625" style="171" customWidth="1"/>
    <col min="1290" max="1292" width="9.140625" style="171"/>
    <col min="1293" max="1293" width="12.28515625" style="171" customWidth="1"/>
    <col min="1294" max="1294" width="12.85546875" style="171" customWidth="1"/>
    <col min="1295" max="1295" width="9.42578125" style="171" customWidth="1"/>
    <col min="1296" max="1536" width="9.140625" style="171"/>
    <col min="1537" max="1537" width="4.42578125" style="171" customWidth="1"/>
    <col min="1538" max="1538" width="22.7109375" style="171" customWidth="1"/>
    <col min="1539" max="1539" width="12" style="171" customWidth="1"/>
    <col min="1540" max="1540" width="9.7109375" style="171" customWidth="1"/>
    <col min="1541" max="1541" width="10.140625" style="171" customWidth="1"/>
    <col min="1542" max="1542" width="9.42578125" style="171" customWidth="1"/>
    <col min="1543" max="1543" width="9.85546875" style="171" customWidth="1"/>
    <col min="1544" max="1544" width="9.28515625" style="171" customWidth="1"/>
    <col min="1545" max="1545" width="10.140625" style="171" customWidth="1"/>
    <col min="1546" max="1548" width="9.140625" style="171"/>
    <col min="1549" max="1549" width="12.28515625" style="171" customWidth="1"/>
    <col min="1550" max="1550" width="12.85546875" style="171" customWidth="1"/>
    <col min="1551" max="1551" width="9.42578125" style="171" customWidth="1"/>
    <col min="1552" max="1792" width="9.140625" style="171"/>
    <col min="1793" max="1793" width="4.42578125" style="171" customWidth="1"/>
    <col min="1794" max="1794" width="22.7109375" style="171" customWidth="1"/>
    <col min="1795" max="1795" width="12" style="171" customWidth="1"/>
    <col min="1796" max="1796" width="9.7109375" style="171" customWidth="1"/>
    <col min="1797" max="1797" width="10.140625" style="171" customWidth="1"/>
    <col min="1798" max="1798" width="9.42578125" style="171" customWidth="1"/>
    <col min="1799" max="1799" width="9.85546875" style="171" customWidth="1"/>
    <col min="1800" max="1800" width="9.28515625" style="171" customWidth="1"/>
    <col min="1801" max="1801" width="10.140625" style="171" customWidth="1"/>
    <col min="1802" max="1804" width="9.140625" style="171"/>
    <col min="1805" max="1805" width="12.28515625" style="171" customWidth="1"/>
    <col min="1806" max="1806" width="12.85546875" style="171" customWidth="1"/>
    <col min="1807" max="1807" width="9.42578125" style="171" customWidth="1"/>
    <col min="1808" max="2048" width="9.140625" style="171"/>
    <col min="2049" max="2049" width="4.42578125" style="171" customWidth="1"/>
    <col min="2050" max="2050" width="22.7109375" style="171" customWidth="1"/>
    <col min="2051" max="2051" width="12" style="171" customWidth="1"/>
    <col min="2052" max="2052" width="9.7109375" style="171" customWidth="1"/>
    <col min="2053" max="2053" width="10.140625" style="171" customWidth="1"/>
    <col min="2054" max="2054" width="9.42578125" style="171" customWidth="1"/>
    <col min="2055" max="2055" width="9.85546875" style="171" customWidth="1"/>
    <col min="2056" max="2056" width="9.28515625" style="171" customWidth="1"/>
    <col min="2057" max="2057" width="10.140625" style="171" customWidth="1"/>
    <col min="2058" max="2060" width="9.140625" style="171"/>
    <col min="2061" max="2061" width="12.28515625" style="171" customWidth="1"/>
    <col min="2062" max="2062" width="12.85546875" style="171" customWidth="1"/>
    <col min="2063" max="2063" width="9.42578125" style="171" customWidth="1"/>
    <col min="2064" max="2304" width="9.140625" style="171"/>
    <col min="2305" max="2305" width="4.42578125" style="171" customWidth="1"/>
    <col min="2306" max="2306" width="22.7109375" style="171" customWidth="1"/>
    <col min="2307" max="2307" width="12" style="171" customWidth="1"/>
    <col min="2308" max="2308" width="9.7109375" style="171" customWidth="1"/>
    <col min="2309" max="2309" width="10.140625" style="171" customWidth="1"/>
    <col min="2310" max="2310" width="9.42578125" style="171" customWidth="1"/>
    <col min="2311" max="2311" width="9.85546875" style="171" customWidth="1"/>
    <col min="2312" max="2312" width="9.28515625" style="171" customWidth="1"/>
    <col min="2313" max="2313" width="10.140625" style="171" customWidth="1"/>
    <col min="2314" max="2316" width="9.140625" style="171"/>
    <col min="2317" max="2317" width="12.28515625" style="171" customWidth="1"/>
    <col min="2318" max="2318" width="12.85546875" style="171" customWidth="1"/>
    <col min="2319" max="2319" width="9.42578125" style="171" customWidth="1"/>
    <col min="2320" max="2560" width="9.140625" style="171"/>
    <col min="2561" max="2561" width="4.42578125" style="171" customWidth="1"/>
    <col min="2562" max="2562" width="22.7109375" style="171" customWidth="1"/>
    <col min="2563" max="2563" width="12" style="171" customWidth="1"/>
    <col min="2564" max="2564" width="9.7109375" style="171" customWidth="1"/>
    <col min="2565" max="2565" width="10.140625" style="171" customWidth="1"/>
    <col min="2566" max="2566" width="9.42578125" style="171" customWidth="1"/>
    <col min="2567" max="2567" width="9.85546875" style="171" customWidth="1"/>
    <col min="2568" max="2568" width="9.28515625" style="171" customWidth="1"/>
    <col min="2569" max="2569" width="10.140625" style="171" customWidth="1"/>
    <col min="2570" max="2572" width="9.140625" style="171"/>
    <col min="2573" max="2573" width="12.28515625" style="171" customWidth="1"/>
    <col min="2574" max="2574" width="12.85546875" style="171" customWidth="1"/>
    <col min="2575" max="2575" width="9.42578125" style="171" customWidth="1"/>
    <col min="2576" max="2816" width="9.140625" style="171"/>
    <col min="2817" max="2817" width="4.42578125" style="171" customWidth="1"/>
    <col min="2818" max="2818" width="22.7109375" style="171" customWidth="1"/>
    <col min="2819" max="2819" width="12" style="171" customWidth="1"/>
    <col min="2820" max="2820" width="9.7109375" style="171" customWidth="1"/>
    <col min="2821" max="2821" width="10.140625" style="171" customWidth="1"/>
    <col min="2822" max="2822" width="9.42578125" style="171" customWidth="1"/>
    <col min="2823" max="2823" width="9.85546875" style="171" customWidth="1"/>
    <col min="2824" max="2824" width="9.28515625" style="171" customWidth="1"/>
    <col min="2825" max="2825" width="10.140625" style="171" customWidth="1"/>
    <col min="2826" max="2828" width="9.140625" style="171"/>
    <col min="2829" max="2829" width="12.28515625" style="171" customWidth="1"/>
    <col min="2830" max="2830" width="12.85546875" style="171" customWidth="1"/>
    <col min="2831" max="2831" width="9.42578125" style="171" customWidth="1"/>
    <col min="2832" max="3072" width="9.140625" style="171"/>
    <col min="3073" max="3073" width="4.42578125" style="171" customWidth="1"/>
    <col min="3074" max="3074" width="22.7109375" style="171" customWidth="1"/>
    <col min="3075" max="3075" width="12" style="171" customWidth="1"/>
    <col min="3076" max="3076" width="9.7109375" style="171" customWidth="1"/>
    <col min="3077" max="3077" width="10.140625" style="171" customWidth="1"/>
    <col min="3078" max="3078" width="9.42578125" style="171" customWidth="1"/>
    <col min="3079" max="3079" width="9.85546875" style="171" customWidth="1"/>
    <col min="3080" max="3080" width="9.28515625" style="171" customWidth="1"/>
    <col min="3081" max="3081" width="10.140625" style="171" customWidth="1"/>
    <col min="3082" max="3084" width="9.140625" style="171"/>
    <col min="3085" max="3085" width="12.28515625" style="171" customWidth="1"/>
    <col min="3086" max="3086" width="12.85546875" style="171" customWidth="1"/>
    <col min="3087" max="3087" width="9.42578125" style="171" customWidth="1"/>
    <col min="3088" max="3328" width="9.140625" style="171"/>
    <col min="3329" max="3329" width="4.42578125" style="171" customWidth="1"/>
    <col min="3330" max="3330" width="22.7109375" style="171" customWidth="1"/>
    <col min="3331" max="3331" width="12" style="171" customWidth="1"/>
    <col min="3332" max="3332" width="9.7109375" style="171" customWidth="1"/>
    <col min="3333" max="3333" width="10.140625" style="171" customWidth="1"/>
    <col min="3334" max="3334" width="9.42578125" style="171" customWidth="1"/>
    <col min="3335" max="3335" width="9.85546875" style="171" customWidth="1"/>
    <col min="3336" max="3336" width="9.28515625" style="171" customWidth="1"/>
    <col min="3337" max="3337" width="10.140625" style="171" customWidth="1"/>
    <col min="3338" max="3340" width="9.140625" style="171"/>
    <col min="3341" max="3341" width="12.28515625" style="171" customWidth="1"/>
    <col min="3342" max="3342" width="12.85546875" style="171" customWidth="1"/>
    <col min="3343" max="3343" width="9.42578125" style="171" customWidth="1"/>
    <col min="3344" max="3584" width="9.140625" style="171"/>
    <col min="3585" max="3585" width="4.42578125" style="171" customWidth="1"/>
    <col min="3586" max="3586" width="22.7109375" style="171" customWidth="1"/>
    <col min="3587" max="3587" width="12" style="171" customWidth="1"/>
    <col min="3588" max="3588" width="9.7109375" style="171" customWidth="1"/>
    <col min="3589" max="3589" width="10.140625" style="171" customWidth="1"/>
    <col min="3590" max="3590" width="9.42578125" style="171" customWidth="1"/>
    <col min="3591" max="3591" width="9.85546875" style="171" customWidth="1"/>
    <col min="3592" max="3592" width="9.28515625" style="171" customWidth="1"/>
    <col min="3593" max="3593" width="10.140625" style="171" customWidth="1"/>
    <col min="3594" max="3596" width="9.140625" style="171"/>
    <col min="3597" max="3597" width="12.28515625" style="171" customWidth="1"/>
    <col min="3598" max="3598" width="12.85546875" style="171" customWidth="1"/>
    <col min="3599" max="3599" width="9.42578125" style="171" customWidth="1"/>
    <col min="3600" max="3840" width="9.140625" style="171"/>
    <col min="3841" max="3841" width="4.42578125" style="171" customWidth="1"/>
    <col min="3842" max="3842" width="22.7109375" style="171" customWidth="1"/>
    <col min="3843" max="3843" width="12" style="171" customWidth="1"/>
    <col min="3844" max="3844" width="9.7109375" style="171" customWidth="1"/>
    <col min="3845" max="3845" width="10.140625" style="171" customWidth="1"/>
    <col min="3846" max="3846" width="9.42578125" style="171" customWidth="1"/>
    <col min="3847" max="3847" width="9.85546875" style="171" customWidth="1"/>
    <col min="3848" max="3848" width="9.28515625" style="171" customWidth="1"/>
    <col min="3849" max="3849" width="10.140625" style="171" customWidth="1"/>
    <col min="3850" max="3852" width="9.140625" style="171"/>
    <col min="3853" max="3853" width="12.28515625" style="171" customWidth="1"/>
    <col min="3854" max="3854" width="12.85546875" style="171" customWidth="1"/>
    <col min="3855" max="3855" width="9.42578125" style="171" customWidth="1"/>
    <col min="3856" max="4096" width="9.140625" style="171"/>
    <col min="4097" max="4097" width="4.42578125" style="171" customWidth="1"/>
    <col min="4098" max="4098" width="22.7109375" style="171" customWidth="1"/>
    <col min="4099" max="4099" width="12" style="171" customWidth="1"/>
    <col min="4100" max="4100" width="9.7109375" style="171" customWidth="1"/>
    <col min="4101" max="4101" width="10.140625" style="171" customWidth="1"/>
    <col min="4102" max="4102" width="9.42578125" style="171" customWidth="1"/>
    <col min="4103" max="4103" width="9.85546875" style="171" customWidth="1"/>
    <col min="4104" max="4104" width="9.28515625" style="171" customWidth="1"/>
    <col min="4105" max="4105" width="10.140625" style="171" customWidth="1"/>
    <col min="4106" max="4108" width="9.140625" style="171"/>
    <col min="4109" max="4109" width="12.28515625" style="171" customWidth="1"/>
    <col min="4110" max="4110" width="12.85546875" style="171" customWidth="1"/>
    <col min="4111" max="4111" width="9.42578125" style="171" customWidth="1"/>
    <col min="4112" max="4352" width="9.140625" style="171"/>
    <col min="4353" max="4353" width="4.42578125" style="171" customWidth="1"/>
    <col min="4354" max="4354" width="22.7109375" style="171" customWidth="1"/>
    <col min="4355" max="4355" width="12" style="171" customWidth="1"/>
    <col min="4356" max="4356" width="9.7109375" style="171" customWidth="1"/>
    <col min="4357" max="4357" width="10.140625" style="171" customWidth="1"/>
    <col min="4358" max="4358" width="9.42578125" style="171" customWidth="1"/>
    <col min="4359" max="4359" width="9.85546875" style="171" customWidth="1"/>
    <col min="4360" max="4360" width="9.28515625" style="171" customWidth="1"/>
    <col min="4361" max="4361" width="10.140625" style="171" customWidth="1"/>
    <col min="4362" max="4364" width="9.140625" style="171"/>
    <col min="4365" max="4365" width="12.28515625" style="171" customWidth="1"/>
    <col min="4366" max="4366" width="12.85546875" style="171" customWidth="1"/>
    <col min="4367" max="4367" width="9.42578125" style="171" customWidth="1"/>
    <col min="4368" max="4608" width="9.140625" style="171"/>
    <col min="4609" max="4609" width="4.42578125" style="171" customWidth="1"/>
    <col min="4610" max="4610" width="22.7109375" style="171" customWidth="1"/>
    <col min="4611" max="4611" width="12" style="171" customWidth="1"/>
    <col min="4612" max="4612" width="9.7109375" style="171" customWidth="1"/>
    <col min="4613" max="4613" width="10.140625" style="171" customWidth="1"/>
    <col min="4614" max="4614" width="9.42578125" style="171" customWidth="1"/>
    <col min="4615" max="4615" width="9.85546875" style="171" customWidth="1"/>
    <col min="4616" max="4616" width="9.28515625" style="171" customWidth="1"/>
    <col min="4617" max="4617" width="10.140625" style="171" customWidth="1"/>
    <col min="4618" max="4620" width="9.140625" style="171"/>
    <col min="4621" max="4621" width="12.28515625" style="171" customWidth="1"/>
    <col min="4622" max="4622" width="12.85546875" style="171" customWidth="1"/>
    <col min="4623" max="4623" width="9.42578125" style="171" customWidth="1"/>
    <col min="4624" max="4864" width="9.140625" style="171"/>
    <col min="4865" max="4865" width="4.42578125" style="171" customWidth="1"/>
    <col min="4866" max="4866" width="22.7109375" style="171" customWidth="1"/>
    <col min="4867" max="4867" width="12" style="171" customWidth="1"/>
    <col min="4868" max="4868" width="9.7109375" style="171" customWidth="1"/>
    <col min="4869" max="4869" width="10.140625" style="171" customWidth="1"/>
    <col min="4870" max="4870" width="9.42578125" style="171" customWidth="1"/>
    <col min="4871" max="4871" width="9.85546875" style="171" customWidth="1"/>
    <col min="4872" max="4872" width="9.28515625" style="171" customWidth="1"/>
    <col min="4873" max="4873" width="10.140625" style="171" customWidth="1"/>
    <col min="4874" max="4876" width="9.140625" style="171"/>
    <col min="4877" max="4877" width="12.28515625" style="171" customWidth="1"/>
    <col min="4878" max="4878" width="12.85546875" style="171" customWidth="1"/>
    <col min="4879" max="4879" width="9.42578125" style="171" customWidth="1"/>
    <col min="4880" max="5120" width="9.140625" style="171"/>
    <col min="5121" max="5121" width="4.42578125" style="171" customWidth="1"/>
    <col min="5122" max="5122" width="22.7109375" style="171" customWidth="1"/>
    <col min="5123" max="5123" width="12" style="171" customWidth="1"/>
    <col min="5124" max="5124" width="9.7109375" style="171" customWidth="1"/>
    <col min="5125" max="5125" width="10.140625" style="171" customWidth="1"/>
    <col min="5126" max="5126" width="9.42578125" style="171" customWidth="1"/>
    <col min="5127" max="5127" width="9.85546875" style="171" customWidth="1"/>
    <col min="5128" max="5128" width="9.28515625" style="171" customWidth="1"/>
    <col min="5129" max="5129" width="10.140625" style="171" customWidth="1"/>
    <col min="5130" max="5132" width="9.140625" style="171"/>
    <col min="5133" max="5133" width="12.28515625" style="171" customWidth="1"/>
    <col min="5134" max="5134" width="12.85546875" style="171" customWidth="1"/>
    <col min="5135" max="5135" width="9.42578125" style="171" customWidth="1"/>
    <col min="5136" max="5376" width="9.140625" style="171"/>
    <col min="5377" max="5377" width="4.42578125" style="171" customWidth="1"/>
    <col min="5378" max="5378" width="22.7109375" style="171" customWidth="1"/>
    <col min="5379" max="5379" width="12" style="171" customWidth="1"/>
    <col min="5380" max="5380" width="9.7109375" style="171" customWidth="1"/>
    <col min="5381" max="5381" width="10.140625" style="171" customWidth="1"/>
    <col min="5382" max="5382" width="9.42578125" style="171" customWidth="1"/>
    <col min="5383" max="5383" width="9.85546875" style="171" customWidth="1"/>
    <col min="5384" max="5384" width="9.28515625" style="171" customWidth="1"/>
    <col min="5385" max="5385" width="10.140625" style="171" customWidth="1"/>
    <col min="5386" max="5388" width="9.140625" style="171"/>
    <col min="5389" max="5389" width="12.28515625" style="171" customWidth="1"/>
    <col min="5390" max="5390" width="12.85546875" style="171" customWidth="1"/>
    <col min="5391" max="5391" width="9.42578125" style="171" customWidth="1"/>
    <col min="5392" max="5632" width="9.140625" style="171"/>
    <col min="5633" max="5633" width="4.42578125" style="171" customWidth="1"/>
    <col min="5634" max="5634" width="22.7109375" style="171" customWidth="1"/>
    <col min="5635" max="5635" width="12" style="171" customWidth="1"/>
    <col min="5636" max="5636" width="9.7109375" style="171" customWidth="1"/>
    <col min="5637" max="5637" width="10.140625" style="171" customWidth="1"/>
    <col min="5638" max="5638" width="9.42578125" style="171" customWidth="1"/>
    <col min="5639" max="5639" width="9.85546875" style="171" customWidth="1"/>
    <col min="5640" max="5640" width="9.28515625" style="171" customWidth="1"/>
    <col min="5641" max="5641" width="10.140625" style="171" customWidth="1"/>
    <col min="5642" max="5644" width="9.140625" style="171"/>
    <col min="5645" max="5645" width="12.28515625" style="171" customWidth="1"/>
    <col min="5646" max="5646" width="12.85546875" style="171" customWidth="1"/>
    <col min="5647" max="5647" width="9.42578125" style="171" customWidth="1"/>
    <col min="5648" max="5888" width="9.140625" style="171"/>
    <col min="5889" max="5889" width="4.42578125" style="171" customWidth="1"/>
    <col min="5890" max="5890" width="22.7109375" style="171" customWidth="1"/>
    <col min="5891" max="5891" width="12" style="171" customWidth="1"/>
    <col min="5892" max="5892" width="9.7109375" style="171" customWidth="1"/>
    <col min="5893" max="5893" width="10.140625" style="171" customWidth="1"/>
    <col min="5894" max="5894" width="9.42578125" style="171" customWidth="1"/>
    <col min="5895" max="5895" width="9.85546875" style="171" customWidth="1"/>
    <col min="5896" max="5896" width="9.28515625" style="171" customWidth="1"/>
    <col min="5897" max="5897" width="10.140625" style="171" customWidth="1"/>
    <col min="5898" max="5900" width="9.140625" style="171"/>
    <col min="5901" max="5901" width="12.28515625" style="171" customWidth="1"/>
    <col min="5902" max="5902" width="12.85546875" style="171" customWidth="1"/>
    <col min="5903" max="5903" width="9.42578125" style="171" customWidth="1"/>
    <col min="5904" max="6144" width="9.140625" style="171"/>
    <col min="6145" max="6145" width="4.42578125" style="171" customWidth="1"/>
    <col min="6146" max="6146" width="22.7109375" style="171" customWidth="1"/>
    <col min="6147" max="6147" width="12" style="171" customWidth="1"/>
    <col min="6148" max="6148" width="9.7109375" style="171" customWidth="1"/>
    <col min="6149" max="6149" width="10.140625" style="171" customWidth="1"/>
    <col min="6150" max="6150" width="9.42578125" style="171" customWidth="1"/>
    <col min="6151" max="6151" width="9.85546875" style="171" customWidth="1"/>
    <col min="6152" max="6152" width="9.28515625" style="171" customWidth="1"/>
    <col min="6153" max="6153" width="10.140625" style="171" customWidth="1"/>
    <col min="6154" max="6156" width="9.140625" style="171"/>
    <col min="6157" max="6157" width="12.28515625" style="171" customWidth="1"/>
    <col min="6158" max="6158" width="12.85546875" style="171" customWidth="1"/>
    <col min="6159" max="6159" width="9.42578125" style="171" customWidth="1"/>
    <col min="6160" max="6400" width="9.140625" style="171"/>
    <col min="6401" max="6401" width="4.42578125" style="171" customWidth="1"/>
    <col min="6402" max="6402" width="22.7109375" style="171" customWidth="1"/>
    <col min="6403" max="6403" width="12" style="171" customWidth="1"/>
    <col min="6404" max="6404" width="9.7109375" style="171" customWidth="1"/>
    <col min="6405" max="6405" width="10.140625" style="171" customWidth="1"/>
    <col min="6406" max="6406" width="9.42578125" style="171" customWidth="1"/>
    <col min="6407" max="6407" width="9.85546875" style="171" customWidth="1"/>
    <col min="6408" max="6408" width="9.28515625" style="171" customWidth="1"/>
    <col min="6409" max="6409" width="10.140625" style="171" customWidth="1"/>
    <col min="6410" max="6412" width="9.140625" style="171"/>
    <col min="6413" max="6413" width="12.28515625" style="171" customWidth="1"/>
    <col min="6414" max="6414" width="12.85546875" style="171" customWidth="1"/>
    <col min="6415" max="6415" width="9.42578125" style="171" customWidth="1"/>
    <col min="6416" max="6656" width="9.140625" style="171"/>
    <col min="6657" max="6657" width="4.42578125" style="171" customWidth="1"/>
    <col min="6658" max="6658" width="22.7109375" style="171" customWidth="1"/>
    <col min="6659" max="6659" width="12" style="171" customWidth="1"/>
    <col min="6660" max="6660" width="9.7109375" style="171" customWidth="1"/>
    <col min="6661" max="6661" width="10.140625" style="171" customWidth="1"/>
    <col min="6662" max="6662" width="9.42578125" style="171" customWidth="1"/>
    <col min="6663" max="6663" width="9.85546875" style="171" customWidth="1"/>
    <col min="6664" max="6664" width="9.28515625" style="171" customWidth="1"/>
    <col min="6665" max="6665" width="10.140625" style="171" customWidth="1"/>
    <col min="6666" max="6668" width="9.140625" style="171"/>
    <col min="6669" max="6669" width="12.28515625" style="171" customWidth="1"/>
    <col min="6670" max="6670" width="12.85546875" style="171" customWidth="1"/>
    <col min="6671" max="6671" width="9.42578125" style="171" customWidth="1"/>
    <col min="6672" max="6912" width="9.140625" style="171"/>
    <col min="6913" max="6913" width="4.42578125" style="171" customWidth="1"/>
    <col min="6914" max="6914" width="22.7109375" style="171" customWidth="1"/>
    <col min="6915" max="6915" width="12" style="171" customWidth="1"/>
    <col min="6916" max="6916" width="9.7109375" style="171" customWidth="1"/>
    <col min="6917" max="6917" width="10.140625" style="171" customWidth="1"/>
    <col min="6918" max="6918" width="9.42578125" style="171" customWidth="1"/>
    <col min="6919" max="6919" width="9.85546875" style="171" customWidth="1"/>
    <col min="6920" max="6920" width="9.28515625" style="171" customWidth="1"/>
    <col min="6921" max="6921" width="10.140625" style="171" customWidth="1"/>
    <col min="6922" max="6924" width="9.140625" style="171"/>
    <col min="6925" max="6925" width="12.28515625" style="171" customWidth="1"/>
    <col min="6926" max="6926" width="12.85546875" style="171" customWidth="1"/>
    <col min="6927" max="6927" width="9.42578125" style="171" customWidth="1"/>
    <col min="6928" max="7168" width="9.140625" style="171"/>
    <col min="7169" max="7169" width="4.42578125" style="171" customWidth="1"/>
    <col min="7170" max="7170" width="22.7109375" style="171" customWidth="1"/>
    <col min="7171" max="7171" width="12" style="171" customWidth="1"/>
    <col min="7172" max="7172" width="9.7109375" style="171" customWidth="1"/>
    <col min="7173" max="7173" width="10.140625" style="171" customWidth="1"/>
    <col min="7174" max="7174" width="9.42578125" style="171" customWidth="1"/>
    <col min="7175" max="7175" width="9.85546875" style="171" customWidth="1"/>
    <col min="7176" max="7176" width="9.28515625" style="171" customWidth="1"/>
    <col min="7177" max="7177" width="10.140625" style="171" customWidth="1"/>
    <col min="7178" max="7180" width="9.140625" style="171"/>
    <col min="7181" max="7181" width="12.28515625" style="171" customWidth="1"/>
    <col min="7182" max="7182" width="12.85546875" style="171" customWidth="1"/>
    <col min="7183" max="7183" width="9.42578125" style="171" customWidth="1"/>
    <col min="7184" max="7424" width="9.140625" style="171"/>
    <col min="7425" max="7425" width="4.42578125" style="171" customWidth="1"/>
    <col min="7426" max="7426" width="22.7109375" style="171" customWidth="1"/>
    <col min="7427" max="7427" width="12" style="171" customWidth="1"/>
    <col min="7428" max="7428" width="9.7109375" style="171" customWidth="1"/>
    <col min="7429" max="7429" width="10.140625" style="171" customWidth="1"/>
    <col min="7430" max="7430" width="9.42578125" style="171" customWidth="1"/>
    <col min="7431" max="7431" width="9.85546875" style="171" customWidth="1"/>
    <col min="7432" max="7432" width="9.28515625" style="171" customWidth="1"/>
    <col min="7433" max="7433" width="10.140625" style="171" customWidth="1"/>
    <col min="7434" max="7436" width="9.140625" style="171"/>
    <col min="7437" max="7437" width="12.28515625" style="171" customWidth="1"/>
    <col min="7438" max="7438" width="12.85546875" style="171" customWidth="1"/>
    <col min="7439" max="7439" width="9.42578125" style="171" customWidth="1"/>
    <col min="7440" max="7680" width="9.140625" style="171"/>
    <col min="7681" max="7681" width="4.42578125" style="171" customWidth="1"/>
    <col min="7682" max="7682" width="22.7109375" style="171" customWidth="1"/>
    <col min="7683" max="7683" width="12" style="171" customWidth="1"/>
    <col min="7684" max="7684" width="9.7109375" style="171" customWidth="1"/>
    <col min="7685" max="7685" width="10.140625" style="171" customWidth="1"/>
    <col min="7686" max="7686" width="9.42578125" style="171" customWidth="1"/>
    <col min="7687" max="7687" width="9.85546875" style="171" customWidth="1"/>
    <col min="7688" max="7688" width="9.28515625" style="171" customWidth="1"/>
    <col min="7689" max="7689" width="10.140625" style="171" customWidth="1"/>
    <col min="7690" max="7692" width="9.140625" style="171"/>
    <col min="7693" max="7693" width="12.28515625" style="171" customWidth="1"/>
    <col min="7694" max="7694" width="12.85546875" style="171" customWidth="1"/>
    <col min="7695" max="7695" width="9.42578125" style="171" customWidth="1"/>
    <col min="7696" max="7936" width="9.140625" style="171"/>
    <col min="7937" max="7937" width="4.42578125" style="171" customWidth="1"/>
    <col min="7938" max="7938" width="22.7109375" style="171" customWidth="1"/>
    <col min="7939" max="7939" width="12" style="171" customWidth="1"/>
    <col min="7940" max="7940" width="9.7109375" style="171" customWidth="1"/>
    <col min="7941" max="7941" width="10.140625" style="171" customWidth="1"/>
    <col min="7942" max="7942" width="9.42578125" style="171" customWidth="1"/>
    <col min="7943" max="7943" width="9.85546875" style="171" customWidth="1"/>
    <col min="7944" max="7944" width="9.28515625" style="171" customWidth="1"/>
    <col min="7945" max="7945" width="10.140625" style="171" customWidth="1"/>
    <col min="7946" max="7948" width="9.140625" style="171"/>
    <col min="7949" max="7949" width="12.28515625" style="171" customWidth="1"/>
    <col min="7950" max="7950" width="12.85546875" style="171" customWidth="1"/>
    <col min="7951" max="7951" width="9.42578125" style="171" customWidth="1"/>
    <col min="7952" max="8192" width="9.140625" style="171"/>
    <col min="8193" max="8193" width="4.42578125" style="171" customWidth="1"/>
    <col min="8194" max="8194" width="22.7109375" style="171" customWidth="1"/>
    <col min="8195" max="8195" width="12" style="171" customWidth="1"/>
    <col min="8196" max="8196" width="9.7109375" style="171" customWidth="1"/>
    <col min="8197" max="8197" width="10.140625" style="171" customWidth="1"/>
    <col min="8198" max="8198" width="9.42578125" style="171" customWidth="1"/>
    <col min="8199" max="8199" width="9.85546875" style="171" customWidth="1"/>
    <col min="8200" max="8200" width="9.28515625" style="171" customWidth="1"/>
    <col min="8201" max="8201" width="10.140625" style="171" customWidth="1"/>
    <col min="8202" max="8204" width="9.140625" style="171"/>
    <col min="8205" max="8205" width="12.28515625" style="171" customWidth="1"/>
    <col min="8206" max="8206" width="12.85546875" style="171" customWidth="1"/>
    <col min="8207" max="8207" width="9.42578125" style="171" customWidth="1"/>
    <col min="8208" max="8448" width="9.140625" style="171"/>
    <col min="8449" max="8449" width="4.42578125" style="171" customWidth="1"/>
    <col min="8450" max="8450" width="22.7109375" style="171" customWidth="1"/>
    <col min="8451" max="8451" width="12" style="171" customWidth="1"/>
    <col min="8452" max="8452" width="9.7109375" style="171" customWidth="1"/>
    <col min="8453" max="8453" width="10.140625" style="171" customWidth="1"/>
    <col min="8454" max="8454" width="9.42578125" style="171" customWidth="1"/>
    <col min="8455" max="8455" width="9.85546875" style="171" customWidth="1"/>
    <col min="8456" max="8456" width="9.28515625" style="171" customWidth="1"/>
    <col min="8457" max="8457" width="10.140625" style="171" customWidth="1"/>
    <col min="8458" max="8460" width="9.140625" style="171"/>
    <col min="8461" max="8461" width="12.28515625" style="171" customWidth="1"/>
    <col min="8462" max="8462" width="12.85546875" style="171" customWidth="1"/>
    <col min="8463" max="8463" width="9.42578125" style="171" customWidth="1"/>
    <col min="8464" max="8704" width="9.140625" style="171"/>
    <col min="8705" max="8705" width="4.42578125" style="171" customWidth="1"/>
    <col min="8706" max="8706" width="22.7109375" style="171" customWidth="1"/>
    <col min="8707" max="8707" width="12" style="171" customWidth="1"/>
    <col min="8708" max="8708" width="9.7109375" style="171" customWidth="1"/>
    <col min="8709" max="8709" width="10.140625" style="171" customWidth="1"/>
    <col min="8710" max="8710" width="9.42578125" style="171" customWidth="1"/>
    <col min="8711" max="8711" width="9.85546875" style="171" customWidth="1"/>
    <col min="8712" max="8712" width="9.28515625" style="171" customWidth="1"/>
    <col min="8713" max="8713" width="10.140625" style="171" customWidth="1"/>
    <col min="8714" max="8716" width="9.140625" style="171"/>
    <col min="8717" max="8717" width="12.28515625" style="171" customWidth="1"/>
    <col min="8718" max="8718" width="12.85546875" style="171" customWidth="1"/>
    <col min="8719" max="8719" width="9.42578125" style="171" customWidth="1"/>
    <col min="8720" max="8960" width="9.140625" style="171"/>
    <col min="8961" max="8961" width="4.42578125" style="171" customWidth="1"/>
    <col min="8962" max="8962" width="22.7109375" style="171" customWidth="1"/>
    <col min="8963" max="8963" width="12" style="171" customWidth="1"/>
    <col min="8964" max="8964" width="9.7109375" style="171" customWidth="1"/>
    <col min="8965" max="8965" width="10.140625" style="171" customWidth="1"/>
    <col min="8966" max="8966" width="9.42578125" style="171" customWidth="1"/>
    <col min="8967" max="8967" width="9.85546875" style="171" customWidth="1"/>
    <col min="8968" max="8968" width="9.28515625" style="171" customWidth="1"/>
    <col min="8969" max="8969" width="10.140625" style="171" customWidth="1"/>
    <col min="8970" max="8972" width="9.140625" style="171"/>
    <col min="8973" max="8973" width="12.28515625" style="171" customWidth="1"/>
    <col min="8974" max="8974" width="12.85546875" style="171" customWidth="1"/>
    <col min="8975" max="8975" width="9.42578125" style="171" customWidth="1"/>
    <col min="8976" max="9216" width="9.140625" style="171"/>
    <col min="9217" max="9217" width="4.42578125" style="171" customWidth="1"/>
    <col min="9218" max="9218" width="22.7109375" style="171" customWidth="1"/>
    <col min="9219" max="9219" width="12" style="171" customWidth="1"/>
    <col min="9220" max="9220" width="9.7109375" style="171" customWidth="1"/>
    <col min="9221" max="9221" width="10.140625" style="171" customWidth="1"/>
    <col min="9222" max="9222" width="9.42578125" style="171" customWidth="1"/>
    <col min="9223" max="9223" width="9.85546875" style="171" customWidth="1"/>
    <col min="9224" max="9224" width="9.28515625" style="171" customWidth="1"/>
    <col min="9225" max="9225" width="10.140625" style="171" customWidth="1"/>
    <col min="9226" max="9228" width="9.140625" style="171"/>
    <col min="9229" max="9229" width="12.28515625" style="171" customWidth="1"/>
    <col min="9230" max="9230" width="12.85546875" style="171" customWidth="1"/>
    <col min="9231" max="9231" width="9.42578125" style="171" customWidth="1"/>
    <col min="9232" max="9472" width="9.140625" style="171"/>
    <col min="9473" max="9473" width="4.42578125" style="171" customWidth="1"/>
    <col min="9474" max="9474" width="22.7109375" style="171" customWidth="1"/>
    <col min="9475" max="9475" width="12" style="171" customWidth="1"/>
    <col min="9476" max="9476" width="9.7109375" style="171" customWidth="1"/>
    <col min="9477" max="9477" width="10.140625" style="171" customWidth="1"/>
    <col min="9478" max="9478" width="9.42578125" style="171" customWidth="1"/>
    <col min="9479" max="9479" width="9.85546875" style="171" customWidth="1"/>
    <col min="9480" max="9480" width="9.28515625" style="171" customWidth="1"/>
    <col min="9481" max="9481" width="10.140625" style="171" customWidth="1"/>
    <col min="9482" max="9484" width="9.140625" style="171"/>
    <col min="9485" max="9485" width="12.28515625" style="171" customWidth="1"/>
    <col min="9486" max="9486" width="12.85546875" style="171" customWidth="1"/>
    <col min="9487" max="9487" width="9.42578125" style="171" customWidth="1"/>
    <col min="9488" max="9728" width="9.140625" style="171"/>
    <col min="9729" max="9729" width="4.42578125" style="171" customWidth="1"/>
    <col min="9730" max="9730" width="22.7109375" style="171" customWidth="1"/>
    <col min="9731" max="9731" width="12" style="171" customWidth="1"/>
    <col min="9732" max="9732" width="9.7109375" style="171" customWidth="1"/>
    <col min="9733" max="9733" width="10.140625" style="171" customWidth="1"/>
    <col min="9734" max="9734" width="9.42578125" style="171" customWidth="1"/>
    <col min="9735" max="9735" width="9.85546875" style="171" customWidth="1"/>
    <col min="9736" max="9736" width="9.28515625" style="171" customWidth="1"/>
    <col min="9737" max="9737" width="10.140625" style="171" customWidth="1"/>
    <col min="9738" max="9740" width="9.140625" style="171"/>
    <col min="9741" max="9741" width="12.28515625" style="171" customWidth="1"/>
    <col min="9742" max="9742" width="12.85546875" style="171" customWidth="1"/>
    <col min="9743" max="9743" width="9.42578125" style="171" customWidth="1"/>
    <col min="9744" max="9984" width="9.140625" style="171"/>
    <col min="9985" max="9985" width="4.42578125" style="171" customWidth="1"/>
    <col min="9986" max="9986" width="22.7109375" style="171" customWidth="1"/>
    <col min="9987" max="9987" width="12" style="171" customWidth="1"/>
    <col min="9988" max="9988" width="9.7109375" style="171" customWidth="1"/>
    <col min="9989" max="9989" width="10.140625" style="171" customWidth="1"/>
    <col min="9990" max="9990" width="9.42578125" style="171" customWidth="1"/>
    <col min="9991" max="9991" width="9.85546875" style="171" customWidth="1"/>
    <col min="9992" max="9992" width="9.28515625" style="171" customWidth="1"/>
    <col min="9993" max="9993" width="10.140625" style="171" customWidth="1"/>
    <col min="9994" max="9996" width="9.140625" style="171"/>
    <col min="9997" max="9997" width="12.28515625" style="171" customWidth="1"/>
    <col min="9998" max="9998" width="12.85546875" style="171" customWidth="1"/>
    <col min="9999" max="9999" width="9.42578125" style="171" customWidth="1"/>
    <col min="10000" max="10240" width="9.140625" style="171"/>
    <col min="10241" max="10241" width="4.42578125" style="171" customWidth="1"/>
    <col min="10242" max="10242" width="22.7109375" style="171" customWidth="1"/>
    <col min="10243" max="10243" width="12" style="171" customWidth="1"/>
    <col min="10244" max="10244" width="9.7109375" style="171" customWidth="1"/>
    <col min="10245" max="10245" width="10.140625" style="171" customWidth="1"/>
    <col min="10246" max="10246" width="9.42578125" style="171" customWidth="1"/>
    <col min="10247" max="10247" width="9.85546875" style="171" customWidth="1"/>
    <col min="10248" max="10248" width="9.28515625" style="171" customWidth="1"/>
    <col min="10249" max="10249" width="10.140625" style="171" customWidth="1"/>
    <col min="10250" max="10252" width="9.140625" style="171"/>
    <col min="10253" max="10253" width="12.28515625" style="171" customWidth="1"/>
    <col min="10254" max="10254" width="12.85546875" style="171" customWidth="1"/>
    <col min="10255" max="10255" width="9.42578125" style="171" customWidth="1"/>
    <col min="10256" max="10496" width="9.140625" style="171"/>
    <col min="10497" max="10497" width="4.42578125" style="171" customWidth="1"/>
    <col min="10498" max="10498" width="22.7109375" style="171" customWidth="1"/>
    <col min="10499" max="10499" width="12" style="171" customWidth="1"/>
    <col min="10500" max="10500" width="9.7109375" style="171" customWidth="1"/>
    <col min="10501" max="10501" width="10.140625" style="171" customWidth="1"/>
    <col min="10502" max="10502" width="9.42578125" style="171" customWidth="1"/>
    <col min="10503" max="10503" width="9.85546875" style="171" customWidth="1"/>
    <col min="10504" max="10504" width="9.28515625" style="171" customWidth="1"/>
    <col min="10505" max="10505" width="10.140625" style="171" customWidth="1"/>
    <col min="10506" max="10508" width="9.140625" style="171"/>
    <col min="10509" max="10509" width="12.28515625" style="171" customWidth="1"/>
    <col min="10510" max="10510" width="12.85546875" style="171" customWidth="1"/>
    <col min="10511" max="10511" width="9.42578125" style="171" customWidth="1"/>
    <col min="10512" max="10752" width="9.140625" style="171"/>
    <col min="10753" max="10753" width="4.42578125" style="171" customWidth="1"/>
    <col min="10754" max="10754" width="22.7109375" style="171" customWidth="1"/>
    <col min="10755" max="10755" width="12" style="171" customWidth="1"/>
    <col min="10756" max="10756" width="9.7109375" style="171" customWidth="1"/>
    <col min="10757" max="10757" width="10.140625" style="171" customWidth="1"/>
    <col min="10758" max="10758" width="9.42578125" style="171" customWidth="1"/>
    <col min="10759" max="10759" width="9.85546875" style="171" customWidth="1"/>
    <col min="10760" max="10760" width="9.28515625" style="171" customWidth="1"/>
    <col min="10761" max="10761" width="10.140625" style="171" customWidth="1"/>
    <col min="10762" max="10764" width="9.140625" style="171"/>
    <col min="10765" max="10765" width="12.28515625" style="171" customWidth="1"/>
    <col min="10766" max="10766" width="12.85546875" style="171" customWidth="1"/>
    <col min="10767" max="10767" width="9.42578125" style="171" customWidth="1"/>
    <col min="10768" max="11008" width="9.140625" style="171"/>
    <col min="11009" max="11009" width="4.42578125" style="171" customWidth="1"/>
    <col min="11010" max="11010" width="22.7109375" style="171" customWidth="1"/>
    <col min="11011" max="11011" width="12" style="171" customWidth="1"/>
    <col min="11012" max="11012" width="9.7109375" style="171" customWidth="1"/>
    <col min="11013" max="11013" width="10.140625" style="171" customWidth="1"/>
    <col min="11014" max="11014" width="9.42578125" style="171" customWidth="1"/>
    <col min="11015" max="11015" width="9.85546875" style="171" customWidth="1"/>
    <col min="11016" max="11016" width="9.28515625" style="171" customWidth="1"/>
    <col min="11017" max="11017" width="10.140625" style="171" customWidth="1"/>
    <col min="11018" max="11020" width="9.140625" style="171"/>
    <col min="11021" max="11021" width="12.28515625" style="171" customWidth="1"/>
    <col min="11022" max="11022" width="12.85546875" style="171" customWidth="1"/>
    <col min="11023" max="11023" width="9.42578125" style="171" customWidth="1"/>
    <col min="11024" max="11264" width="9.140625" style="171"/>
    <col min="11265" max="11265" width="4.42578125" style="171" customWidth="1"/>
    <col min="11266" max="11266" width="22.7109375" style="171" customWidth="1"/>
    <col min="11267" max="11267" width="12" style="171" customWidth="1"/>
    <col min="11268" max="11268" width="9.7109375" style="171" customWidth="1"/>
    <col min="11269" max="11269" width="10.140625" style="171" customWidth="1"/>
    <col min="11270" max="11270" width="9.42578125" style="171" customWidth="1"/>
    <col min="11271" max="11271" width="9.85546875" style="171" customWidth="1"/>
    <col min="11272" max="11272" width="9.28515625" style="171" customWidth="1"/>
    <col min="11273" max="11273" width="10.140625" style="171" customWidth="1"/>
    <col min="11274" max="11276" width="9.140625" style="171"/>
    <col min="11277" max="11277" width="12.28515625" style="171" customWidth="1"/>
    <col min="11278" max="11278" width="12.85546875" style="171" customWidth="1"/>
    <col min="11279" max="11279" width="9.42578125" style="171" customWidth="1"/>
    <col min="11280" max="11520" width="9.140625" style="171"/>
    <col min="11521" max="11521" width="4.42578125" style="171" customWidth="1"/>
    <col min="11522" max="11522" width="22.7109375" style="171" customWidth="1"/>
    <col min="11523" max="11523" width="12" style="171" customWidth="1"/>
    <col min="11524" max="11524" width="9.7109375" style="171" customWidth="1"/>
    <col min="11525" max="11525" width="10.140625" style="171" customWidth="1"/>
    <col min="11526" max="11526" width="9.42578125" style="171" customWidth="1"/>
    <col min="11527" max="11527" width="9.85546875" style="171" customWidth="1"/>
    <col min="11528" max="11528" width="9.28515625" style="171" customWidth="1"/>
    <col min="11529" max="11529" width="10.140625" style="171" customWidth="1"/>
    <col min="11530" max="11532" width="9.140625" style="171"/>
    <col min="11533" max="11533" width="12.28515625" style="171" customWidth="1"/>
    <col min="11534" max="11534" width="12.85546875" style="171" customWidth="1"/>
    <col min="11535" max="11535" width="9.42578125" style="171" customWidth="1"/>
    <col min="11536" max="11776" width="9.140625" style="171"/>
    <col min="11777" max="11777" width="4.42578125" style="171" customWidth="1"/>
    <col min="11778" max="11778" width="22.7109375" style="171" customWidth="1"/>
    <col min="11779" max="11779" width="12" style="171" customWidth="1"/>
    <col min="11780" max="11780" width="9.7109375" style="171" customWidth="1"/>
    <col min="11781" max="11781" width="10.140625" style="171" customWidth="1"/>
    <col min="11782" max="11782" width="9.42578125" style="171" customWidth="1"/>
    <col min="11783" max="11783" width="9.85546875" style="171" customWidth="1"/>
    <col min="11784" max="11784" width="9.28515625" style="171" customWidth="1"/>
    <col min="11785" max="11785" width="10.140625" style="171" customWidth="1"/>
    <col min="11786" max="11788" width="9.140625" style="171"/>
    <col min="11789" max="11789" width="12.28515625" style="171" customWidth="1"/>
    <col min="11790" max="11790" width="12.85546875" style="171" customWidth="1"/>
    <col min="11791" max="11791" width="9.42578125" style="171" customWidth="1"/>
    <col min="11792" max="12032" width="9.140625" style="171"/>
    <col min="12033" max="12033" width="4.42578125" style="171" customWidth="1"/>
    <col min="12034" max="12034" width="22.7109375" style="171" customWidth="1"/>
    <col min="12035" max="12035" width="12" style="171" customWidth="1"/>
    <col min="12036" max="12036" width="9.7109375" style="171" customWidth="1"/>
    <col min="12037" max="12037" width="10.140625" style="171" customWidth="1"/>
    <col min="12038" max="12038" width="9.42578125" style="171" customWidth="1"/>
    <col min="12039" max="12039" width="9.85546875" style="171" customWidth="1"/>
    <col min="12040" max="12040" width="9.28515625" style="171" customWidth="1"/>
    <col min="12041" max="12041" width="10.140625" style="171" customWidth="1"/>
    <col min="12042" max="12044" width="9.140625" style="171"/>
    <col min="12045" max="12045" width="12.28515625" style="171" customWidth="1"/>
    <col min="12046" max="12046" width="12.85546875" style="171" customWidth="1"/>
    <col min="12047" max="12047" width="9.42578125" style="171" customWidth="1"/>
    <col min="12048" max="12288" width="9.140625" style="171"/>
    <col min="12289" max="12289" width="4.42578125" style="171" customWidth="1"/>
    <col min="12290" max="12290" width="22.7109375" style="171" customWidth="1"/>
    <col min="12291" max="12291" width="12" style="171" customWidth="1"/>
    <col min="12292" max="12292" width="9.7109375" style="171" customWidth="1"/>
    <col min="12293" max="12293" width="10.140625" style="171" customWidth="1"/>
    <col min="12294" max="12294" width="9.42578125" style="171" customWidth="1"/>
    <col min="12295" max="12295" width="9.85546875" style="171" customWidth="1"/>
    <col min="12296" max="12296" width="9.28515625" style="171" customWidth="1"/>
    <col min="12297" max="12297" width="10.140625" style="171" customWidth="1"/>
    <col min="12298" max="12300" width="9.140625" style="171"/>
    <col min="12301" max="12301" width="12.28515625" style="171" customWidth="1"/>
    <col min="12302" max="12302" width="12.85546875" style="171" customWidth="1"/>
    <col min="12303" max="12303" width="9.42578125" style="171" customWidth="1"/>
    <col min="12304" max="12544" width="9.140625" style="171"/>
    <col min="12545" max="12545" width="4.42578125" style="171" customWidth="1"/>
    <col min="12546" max="12546" width="22.7109375" style="171" customWidth="1"/>
    <col min="12547" max="12547" width="12" style="171" customWidth="1"/>
    <col min="12548" max="12548" width="9.7109375" style="171" customWidth="1"/>
    <col min="12549" max="12549" width="10.140625" style="171" customWidth="1"/>
    <col min="12550" max="12550" width="9.42578125" style="171" customWidth="1"/>
    <col min="12551" max="12551" width="9.85546875" style="171" customWidth="1"/>
    <col min="12552" max="12552" width="9.28515625" style="171" customWidth="1"/>
    <col min="12553" max="12553" width="10.140625" style="171" customWidth="1"/>
    <col min="12554" max="12556" width="9.140625" style="171"/>
    <col min="12557" max="12557" width="12.28515625" style="171" customWidth="1"/>
    <col min="12558" max="12558" width="12.85546875" style="171" customWidth="1"/>
    <col min="12559" max="12559" width="9.42578125" style="171" customWidth="1"/>
    <col min="12560" max="12800" width="9.140625" style="171"/>
    <col min="12801" max="12801" width="4.42578125" style="171" customWidth="1"/>
    <col min="12802" max="12802" width="22.7109375" style="171" customWidth="1"/>
    <col min="12803" max="12803" width="12" style="171" customWidth="1"/>
    <col min="12804" max="12804" width="9.7109375" style="171" customWidth="1"/>
    <col min="12805" max="12805" width="10.140625" style="171" customWidth="1"/>
    <col min="12806" max="12806" width="9.42578125" style="171" customWidth="1"/>
    <col min="12807" max="12807" width="9.85546875" style="171" customWidth="1"/>
    <col min="12808" max="12808" width="9.28515625" style="171" customWidth="1"/>
    <col min="12809" max="12809" width="10.140625" style="171" customWidth="1"/>
    <col min="12810" max="12812" width="9.140625" style="171"/>
    <col min="12813" max="12813" width="12.28515625" style="171" customWidth="1"/>
    <col min="12814" max="12814" width="12.85546875" style="171" customWidth="1"/>
    <col min="12815" max="12815" width="9.42578125" style="171" customWidth="1"/>
    <col min="12816" max="13056" width="9.140625" style="171"/>
    <col min="13057" max="13057" width="4.42578125" style="171" customWidth="1"/>
    <col min="13058" max="13058" width="22.7109375" style="171" customWidth="1"/>
    <col min="13059" max="13059" width="12" style="171" customWidth="1"/>
    <col min="13060" max="13060" width="9.7109375" style="171" customWidth="1"/>
    <col min="13061" max="13061" width="10.140625" style="171" customWidth="1"/>
    <col min="13062" max="13062" width="9.42578125" style="171" customWidth="1"/>
    <col min="13063" max="13063" width="9.85546875" style="171" customWidth="1"/>
    <col min="13064" max="13064" width="9.28515625" style="171" customWidth="1"/>
    <col min="13065" max="13065" width="10.140625" style="171" customWidth="1"/>
    <col min="13066" max="13068" width="9.140625" style="171"/>
    <col min="13069" max="13069" width="12.28515625" style="171" customWidth="1"/>
    <col min="13070" max="13070" width="12.85546875" style="171" customWidth="1"/>
    <col min="13071" max="13071" width="9.42578125" style="171" customWidth="1"/>
    <col min="13072" max="13312" width="9.140625" style="171"/>
    <col min="13313" max="13313" width="4.42578125" style="171" customWidth="1"/>
    <col min="13314" max="13314" width="22.7109375" style="171" customWidth="1"/>
    <col min="13315" max="13315" width="12" style="171" customWidth="1"/>
    <col min="13316" max="13316" width="9.7109375" style="171" customWidth="1"/>
    <col min="13317" max="13317" width="10.140625" style="171" customWidth="1"/>
    <col min="13318" max="13318" width="9.42578125" style="171" customWidth="1"/>
    <col min="13319" max="13319" width="9.85546875" style="171" customWidth="1"/>
    <col min="13320" max="13320" width="9.28515625" style="171" customWidth="1"/>
    <col min="13321" max="13321" width="10.140625" style="171" customWidth="1"/>
    <col min="13322" max="13324" width="9.140625" style="171"/>
    <col min="13325" max="13325" width="12.28515625" style="171" customWidth="1"/>
    <col min="13326" max="13326" width="12.85546875" style="171" customWidth="1"/>
    <col min="13327" max="13327" width="9.42578125" style="171" customWidth="1"/>
    <col min="13328" max="13568" width="9.140625" style="171"/>
    <col min="13569" max="13569" width="4.42578125" style="171" customWidth="1"/>
    <col min="13570" max="13570" width="22.7109375" style="171" customWidth="1"/>
    <col min="13571" max="13571" width="12" style="171" customWidth="1"/>
    <col min="13572" max="13572" width="9.7109375" style="171" customWidth="1"/>
    <col min="13573" max="13573" width="10.140625" style="171" customWidth="1"/>
    <col min="13574" max="13574" width="9.42578125" style="171" customWidth="1"/>
    <col min="13575" max="13575" width="9.85546875" style="171" customWidth="1"/>
    <col min="13576" max="13576" width="9.28515625" style="171" customWidth="1"/>
    <col min="13577" max="13577" width="10.140625" style="171" customWidth="1"/>
    <col min="13578" max="13580" width="9.140625" style="171"/>
    <col min="13581" max="13581" width="12.28515625" style="171" customWidth="1"/>
    <col min="13582" max="13582" width="12.85546875" style="171" customWidth="1"/>
    <col min="13583" max="13583" width="9.42578125" style="171" customWidth="1"/>
    <col min="13584" max="13824" width="9.140625" style="171"/>
    <col min="13825" max="13825" width="4.42578125" style="171" customWidth="1"/>
    <col min="13826" max="13826" width="22.7109375" style="171" customWidth="1"/>
    <col min="13827" max="13827" width="12" style="171" customWidth="1"/>
    <col min="13828" max="13828" width="9.7109375" style="171" customWidth="1"/>
    <col min="13829" max="13829" width="10.140625" style="171" customWidth="1"/>
    <col min="13830" max="13830" width="9.42578125" style="171" customWidth="1"/>
    <col min="13831" max="13831" width="9.85546875" style="171" customWidth="1"/>
    <col min="13832" max="13832" width="9.28515625" style="171" customWidth="1"/>
    <col min="13833" max="13833" width="10.140625" style="171" customWidth="1"/>
    <col min="13834" max="13836" width="9.140625" style="171"/>
    <col min="13837" max="13837" width="12.28515625" style="171" customWidth="1"/>
    <col min="13838" max="13838" width="12.85546875" style="171" customWidth="1"/>
    <col min="13839" max="13839" width="9.42578125" style="171" customWidth="1"/>
    <col min="13840" max="14080" width="9.140625" style="171"/>
    <col min="14081" max="14081" width="4.42578125" style="171" customWidth="1"/>
    <col min="14082" max="14082" width="22.7109375" style="171" customWidth="1"/>
    <col min="14083" max="14083" width="12" style="171" customWidth="1"/>
    <col min="14084" max="14084" width="9.7109375" style="171" customWidth="1"/>
    <col min="14085" max="14085" width="10.140625" style="171" customWidth="1"/>
    <col min="14086" max="14086" width="9.42578125" style="171" customWidth="1"/>
    <col min="14087" max="14087" width="9.85546875" style="171" customWidth="1"/>
    <col min="14088" max="14088" width="9.28515625" style="171" customWidth="1"/>
    <col min="14089" max="14089" width="10.140625" style="171" customWidth="1"/>
    <col min="14090" max="14092" width="9.140625" style="171"/>
    <col min="14093" max="14093" width="12.28515625" style="171" customWidth="1"/>
    <col min="14094" max="14094" width="12.85546875" style="171" customWidth="1"/>
    <col min="14095" max="14095" width="9.42578125" style="171" customWidth="1"/>
    <col min="14096" max="14336" width="9.140625" style="171"/>
    <col min="14337" max="14337" width="4.42578125" style="171" customWidth="1"/>
    <col min="14338" max="14338" width="22.7109375" style="171" customWidth="1"/>
    <col min="14339" max="14339" width="12" style="171" customWidth="1"/>
    <col min="14340" max="14340" width="9.7109375" style="171" customWidth="1"/>
    <col min="14341" max="14341" width="10.140625" style="171" customWidth="1"/>
    <col min="14342" max="14342" width="9.42578125" style="171" customWidth="1"/>
    <col min="14343" max="14343" width="9.85546875" style="171" customWidth="1"/>
    <col min="14344" max="14344" width="9.28515625" style="171" customWidth="1"/>
    <col min="14345" max="14345" width="10.140625" style="171" customWidth="1"/>
    <col min="14346" max="14348" width="9.140625" style="171"/>
    <col min="14349" max="14349" width="12.28515625" style="171" customWidth="1"/>
    <col min="14350" max="14350" width="12.85546875" style="171" customWidth="1"/>
    <col min="14351" max="14351" width="9.42578125" style="171" customWidth="1"/>
    <col min="14352" max="14592" width="9.140625" style="171"/>
    <col min="14593" max="14593" width="4.42578125" style="171" customWidth="1"/>
    <col min="14594" max="14594" width="22.7109375" style="171" customWidth="1"/>
    <col min="14595" max="14595" width="12" style="171" customWidth="1"/>
    <col min="14596" max="14596" width="9.7109375" style="171" customWidth="1"/>
    <col min="14597" max="14597" width="10.140625" style="171" customWidth="1"/>
    <col min="14598" max="14598" width="9.42578125" style="171" customWidth="1"/>
    <col min="14599" max="14599" width="9.85546875" style="171" customWidth="1"/>
    <col min="14600" max="14600" width="9.28515625" style="171" customWidth="1"/>
    <col min="14601" max="14601" width="10.140625" style="171" customWidth="1"/>
    <col min="14602" max="14604" width="9.140625" style="171"/>
    <col min="14605" max="14605" width="12.28515625" style="171" customWidth="1"/>
    <col min="14606" max="14606" width="12.85546875" style="171" customWidth="1"/>
    <col min="14607" max="14607" width="9.42578125" style="171" customWidth="1"/>
    <col min="14608" max="14848" width="9.140625" style="171"/>
    <col min="14849" max="14849" width="4.42578125" style="171" customWidth="1"/>
    <col min="14850" max="14850" width="22.7109375" style="171" customWidth="1"/>
    <col min="14851" max="14851" width="12" style="171" customWidth="1"/>
    <col min="14852" max="14852" width="9.7109375" style="171" customWidth="1"/>
    <col min="14853" max="14853" width="10.140625" style="171" customWidth="1"/>
    <col min="14854" max="14854" width="9.42578125" style="171" customWidth="1"/>
    <col min="14855" max="14855" width="9.85546875" style="171" customWidth="1"/>
    <col min="14856" max="14856" width="9.28515625" style="171" customWidth="1"/>
    <col min="14857" max="14857" width="10.140625" style="171" customWidth="1"/>
    <col min="14858" max="14860" width="9.140625" style="171"/>
    <col min="14861" max="14861" width="12.28515625" style="171" customWidth="1"/>
    <col min="14862" max="14862" width="12.85546875" style="171" customWidth="1"/>
    <col min="14863" max="14863" width="9.42578125" style="171" customWidth="1"/>
    <col min="14864" max="15104" width="9.140625" style="171"/>
    <col min="15105" max="15105" width="4.42578125" style="171" customWidth="1"/>
    <col min="15106" max="15106" width="22.7109375" style="171" customWidth="1"/>
    <col min="15107" max="15107" width="12" style="171" customWidth="1"/>
    <col min="15108" max="15108" width="9.7109375" style="171" customWidth="1"/>
    <col min="15109" max="15109" width="10.140625" style="171" customWidth="1"/>
    <col min="15110" max="15110" width="9.42578125" style="171" customWidth="1"/>
    <col min="15111" max="15111" width="9.85546875" style="171" customWidth="1"/>
    <col min="15112" max="15112" width="9.28515625" style="171" customWidth="1"/>
    <col min="15113" max="15113" width="10.140625" style="171" customWidth="1"/>
    <col min="15114" max="15116" width="9.140625" style="171"/>
    <col min="15117" max="15117" width="12.28515625" style="171" customWidth="1"/>
    <col min="15118" max="15118" width="12.85546875" style="171" customWidth="1"/>
    <col min="15119" max="15119" width="9.42578125" style="171" customWidth="1"/>
    <col min="15120" max="15360" width="9.140625" style="171"/>
    <col min="15361" max="15361" width="4.42578125" style="171" customWidth="1"/>
    <col min="15362" max="15362" width="22.7109375" style="171" customWidth="1"/>
    <col min="15363" max="15363" width="12" style="171" customWidth="1"/>
    <col min="15364" max="15364" width="9.7109375" style="171" customWidth="1"/>
    <col min="15365" max="15365" width="10.140625" style="171" customWidth="1"/>
    <col min="15366" max="15366" width="9.42578125" style="171" customWidth="1"/>
    <col min="15367" max="15367" width="9.85546875" style="171" customWidth="1"/>
    <col min="15368" max="15368" width="9.28515625" style="171" customWidth="1"/>
    <col min="15369" max="15369" width="10.140625" style="171" customWidth="1"/>
    <col min="15370" max="15372" width="9.140625" style="171"/>
    <col min="15373" max="15373" width="12.28515625" style="171" customWidth="1"/>
    <col min="15374" max="15374" width="12.85546875" style="171" customWidth="1"/>
    <col min="15375" max="15375" width="9.42578125" style="171" customWidth="1"/>
    <col min="15376" max="15616" width="9.140625" style="171"/>
    <col min="15617" max="15617" width="4.42578125" style="171" customWidth="1"/>
    <col min="15618" max="15618" width="22.7109375" style="171" customWidth="1"/>
    <col min="15619" max="15619" width="12" style="171" customWidth="1"/>
    <col min="15620" max="15620" width="9.7109375" style="171" customWidth="1"/>
    <col min="15621" max="15621" width="10.140625" style="171" customWidth="1"/>
    <col min="15622" max="15622" width="9.42578125" style="171" customWidth="1"/>
    <col min="15623" max="15623" width="9.85546875" style="171" customWidth="1"/>
    <col min="15624" max="15624" width="9.28515625" style="171" customWidth="1"/>
    <col min="15625" max="15625" width="10.140625" style="171" customWidth="1"/>
    <col min="15626" max="15628" width="9.140625" style="171"/>
    <col min="15629" max="15629" width="12.28515625" style="171" customWidth="1"/>
    <col min="15630" max="15630" width="12.85546875" style="171" customWidth="1"/>
    <col min="15631" max="15631" width="9.42578125" style="171" customWidth="1"/>
    <col min="15632" max="15872" width="9.140625" style="171"/>
    <col min="15873" max="15873" width="4.42578125" style="171" customWidth="1"/>
    <col min="15874" max="15874" width="22.7109375" style="171" customWidth="1"/>
    <col min="15875" max="15875" width="12" style="171" customWidth="1"/>
    <col min="15876" max="15876" width="9.7109375" style="171" customWidth="1"/>
    <col min="15877" max="15877" width="10.140625" style="171" customWidth="1"/>
    <col min="15878" max="15878" width="9.42578125" style="171" customWidth="1"/>
    <col min="15879" max="15879" width="9.85546875" style="171" customWidth="1"/>
    <col min="15880" max="15880" width="9.28515625" style="171" customWidth="1"/>
    <col min="15881" max="15881" width="10.140625" style="171" customWidth="1"/>
    <col min="15882" max="15884" width="9.140625" style="171"/>
    <col min="15885" max="15885" width="12.28515625" style="171" customWidth="1"/>
    <col min="15886" max="15886" width="12.85546875" style="171" customWidth="1"/>
    <col min="15887" max="15887" width="9.42578125" style="171" customWidth="1"/>
    <col min="15888" max="16128" width="9.140625" style="171"/>
    <col min="16129" max="16129" width="4.42578125" style="171" customWidth="1"/>
    <col min="16130" max="16130" width="22.7109375" style="171" customWidth="1"/>
    <col min="16131" max="16131" width="12" style="171" customWidth="1"/>
    <col min="16132" max="16132" width="9.7109375" style="171" customWidth="1"/>
    <col min="16133" max="16133" width="10.140625" style="171" customWidth="1"/>
    <col min="16134" max="16134" width="9.42578125" style="171" customWidth="1"/>
    <col min="16135" max="16135" width="9.85546875" style="171" customWidth="1"/>
    <col min="16136" max="16136" width="9.28515625" style="171" customWidth="1"/>
    <col min="16137" max="16137" width="10.140625" style="171" customWidth="1"/>
    <col min="16138" max="16140" width="9.140625" style="171"/>
    <col min="16141" max="16141" width="12.28515625" style="171" customWidth="1"/>
    <col min="16142" max="16142" width="12.85546875" style="171" customWidth="1"/>
    <col min="16143" max="16143" width="9.42578125" style="171" customWidth="1"/>
    <col min="16144" max="16384" width="9.140625" style="171"/>
  </cols>
  <sheetData>
    <row r="1" spans="1:17">
      <c r="J1" s="172"/>
      <c r="K1" s="172"/>
      <c r="L1" s="518"/>
      <c r="M1" s="518"/>
      <c r="N1" s="518"/>
      <c r="O1" s="518"/>
      <c r="P1" s="518"/>
      <c r="Q1" s="518"/>
    </row>
    <row r="2" spans="1:17" ht="33.75" customHeight="1">
      <c r="J2" s="518"/>
      <c r="K2" s="518"/>
      <c r="L2" s="518"/>
      <c r="M2" s="518"/>
      <c r="N2" s="518"/>
      <c r="O2" s="518"/>
      <c r="P2" s="518"/>
      <c r="Q2" s="518"/>
    </row>
    <row r="3" spans="1:17" ht="15">
      <c r="B3" s="519" t="s">
        <v>422</v>
      </c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</row>
    <row r="4" spans="1:17" hidden="1"/>
    <row r="5" spans="1:17" ht="15" customHeight="1">
      <c r="A5" s="520" t="s">
        <v>191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</row>
    <row r="6" spans="1:17" ht="0.75" hidden="1" customHeight="1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7">
      <c r="A7" s="521" t="s">
        <v>11</v>
      </c>
      <c r="B7" s="521" t="s">
        <v>192</v>
      </c>
      <c r="C7" s="522" t="s">
        <v>193</v>
      </c>
      <c r="D7" s="522" t="s">
        <v>194</v>
      </c>
      <c r="E7" s="522" t="s">
        <v>195</v>
      </c>
      <c r="F7" s="523" t="s">
        <v>196</v>
      </c>
      <c r="G7" s="523"/>
      <c r="H7" s="531" t="s">
        <v>123</v>
      </c>
      <c r="I7" s="532"/>
      <c r="J7" s="532"/>
      <c r="K7" s="532"/>
      <c r="L7" s="532"/>
      <c r="M7" s="532"/>
      <c r="N7" s="532"/>
      <c r="O7" s="532"/>
      <c r="P7" s="532"/>
      <c r="Q7" s="533"/>
    </row>
    <row r="8" spans="1:17">
      <c r="A8" s="521"/>
      <c r="B8" s="521"/>
      <c r="C8" s="522"/>
      <c r="D8" s="522"/>
      <c r="E8" s="522"/>
      <c r="F8" s="522" t="s">
        <v>197</v>
      </c>
      <c r="G8" s="522" t="s">
        <v>198</v>
      </c>
      <c r="H8" s="531" t="s">
        <v>199</v>
      </c>
      <c r="I8" s="532"/>
      <c r="J8" s="532"/>
      <c r="K8" s="532"/>
      <c r="L8" s="532"/>
      <c r="M8" s="532"/>
      <c r="N8" s="532"/>
      <c r="O8" s="532"/>
      <c r="P8" s="532"/>
      <c r="Q8" s="533"/>
    </row>
    <row r="9" spans="1:17">
      <c r="A9" s="521"/>
      <c r="B9" s="521"/>
      <c r="C9" s="522"/>
      <c r="D9" s="522"/>
      <c r="E9" s="522"/>
      <c r="F9" s="522"/>
      <c r="G9" s="522"/>
      <c r="H9" s="522" t="s">
        <v>200</v>
      </c>
      <c r="I9" s="531" t="s">
        <v>201</v>
      </c>
      <c r="J9" s="532"/>
      <c r="K9" s="532"/>
      <c r="L9" s="532"/>
      <c r="M9" s="532"/>
      <c r="N9" s="532"/>
      <c r="O9" s="532"/>
      <c r="P9" s="532"/>
      <c r="Q9" s="533"/>
    </row>
    <row r="10" spans="1:17">
      <c r="A10" s="521"/>
      <c r="B10" s="521"/>
      <c r="C10" s="522"/>
      <c r="D10" s="522"/>
      <c r="E10" s="522"/>
      <c r="F10" s="522"/>
      <c r="G10" s="522"/>
      <c r="H10" s="522"/>
      <c r="I10" s="523" t="s">
        <v>202</v>
      </c>
      <c r="J10" s="523"/>
      <c r="K10" s="523"/>
      <c r="L10" s="523"/>
      <c r="M10" s="531" t="s">
        <v>198</v>
      </c>
      <c r="N10" s="532"/>
      <c r="O10" s="532"/>
      <c r="P10" s="532"/>
      <c r="Q10" s="533"/>
    </row>
    <row r="11" spans="1:17">
      <c r="A11" s="521"/>
      <c r="B11" s="521"/>
      <c r="C11" s="522"/>
      <c r="D11" s="522"/>
      <c r="E11" s="522"/>
      <c r="F11" s="522"/>
      <c r="G11" s="522"/>
      <c r="H11" s="522"/>
      <c r="I11" s="522" t="s">
        <v>203</v>
      </c>
      <c r="J11" s="523" t="s">
        <v>204</v>
      </c>
      <c r="K11" s="523"/>
      <c r="L11" s="523"/>
      <c r="M11" s="522" t="s">
        <v>205</v>
      </c>
      <c r="N11" s="531" t="s">
        <v>206</v>
      </c>
      <c r="O11" s="532"/>
      <c r="P11" s="532"/>
      <c r="Q11" s="533"/>
    </row>
    <row r="12" spans="1:17" ht="48" customHeight="1">
      <c r="A12" s="521"/>
      <c r="B12" s="521"/>
      <c r="C12" s="522"/>
      <c r="D12" s="522"/>
      <c r="E12" s="522"/>
      <c r="F12" s="522"/>
      <c r="G12" s="522"/>
      <c r="H12" s="522"/>
      <c r="I12" s="522"/>
      <c r="J12" s="174" t="s">
        <v>207</v>
      </c>
      <c r="K12" s="174" t="s">
        <v>63</v>
      </c>
      <c r="L12" s="174" t="s">
        <v>208</v>
      </c>
      <c r="M12" s="522"/>
      <c r="N12" s="174" t="s">
        <v>209</v>
      </c>
      <c r="O12" s="174" t="s">
        <v>207</v>
      </c>
      <c r="P12" s="174" t="s">
        <v>63</v>
      </c>
      <c r="Q12" s="174" t="s">
        <v>210</v>
      </c>
    </row>
    <row r="13" spans="1:17" ht="11.25" customHeight="1">
      <c r="A13" s="175">
        <v>1</v>
      </c>
      <c r="B13" s="175">
        <v>2</v>
      </c>
      <c r="C13" s="175">
        <v>3</v>
      </c>
      <c r="D13" s="175">
        <v>4</v>
      </c>
      <c r="E13" s="175">
        <v>5</v>
      </c>
      <c r="F13" s="175">
        <v>6</v>
      </c>
      <c r="G13" s="175">
        <v>7</v>
      </c>
      <c r="H13" s="175">
        <v>8</v>
      </c>
      <c r="I13" s="175">
        <v>9</v>
      </c>
      <c r="J13" s="175">
        <v>10</v>
      </c>
      <c r="K13" s="175">
        <v>11</v>
      </c>
      <c r="L13" s="175">
        <v>12</v>
      </c>
      <c r="M13" s="175">
        <v>13</v>
      </c>
      <c r="N13" s="175">
        <v>14</v>
      </c>
      <c r="O13" s="175">
        <v>15</v>
      </c>
      <c r="P13" s="175">
        <v>16</v>
      </c>
      <c r="Q13" s="175">
        <v>17</v>
      </c>
    </row>
    <row r="14" spans="1:17">
      <c r="A14" s="176">
        <v>1</v>
      </c>
      <c r="B14" s="177" t="s">
        <v>211</v>
      </c>
      <c r="C14" s="514" t="s">
        <v>212</v>
      </c>
      <c r="D14" s="514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</row>
    <row r="15" spans="1:17">
      <c r="A15" s="179"/>
      <c r="B15" s="180" t="s">
        <v>213</v>
      </c>
      <c r="C15" s="181"/>
      <c r="D15" s="181"/>
      <c r="E15" s="181"/>
      <c r="F15" s="181"/>
      <c r="G15" s="181"/>
      <c r="H15" s="182"/>
      <c r="I15" s="182"/>
      <c r="J15" s="182"/>
      <c r="K15" s="182"/>
      <c r="L15" s="182"/>
      <c r="M15" s="182"/>
      <c r="N15" s="182"/>
      <c r="O15" s="182"/>
      <c r="P15" s="182"/>
      <c r="Q15" s="183"/>
    </row>
    <row r="16" spans="1:17">
      <c r="A16" s="184"/>
      <c r="B16" s="180" t="s">
        <v>214</v>
      </c>
      <c r="C16" s="181"/>
      <c r="D16" s="181"/>
      <c r="E16" s="181"/>
      <c r="F16" s="181"/>
      <c r="G16" s="181"/>
      <c r="H16" s="182"/>
      <c r="I16" s="182"/>
      <c r="J16" s="182"/>
      <c r="K16" s="182"/>
      <c r="L16" s="182"/>
      <c r="M16" s="182"/>
      <c r="N16" s="182"/>
      <c r="O16" s="182"/>
      <c r="P16" s="182"/>
      <c r="Q16" s="183"/>
    </row>
    <row r="17" spans="1:17">
      <c r="A17" s="184"/>
      <c r="B17" s="180" t="s">
        <v>215</v>
      </c>
      <c r="C17" s="181"/>
      <c r="D17" s="181"/>
      <c r="E17" s="181"/>
      <c r="F17" s="181"/>
      <c r="G17" s="181"/>
      <c r="H17" s="182"/>
      <c r="I17" s="182"/>
      <c r="J17" s="182"/>
      <c r="K17" s="182"/>
      <c r="L17" s="182"/>
      <c r="M17" s="182"/>
      <c r="N17" s="182"/>
      <c r="O17" s="182"/>
      <c r="P17" s="182"/>
      <c r="Q17" s="183"/>
    </row>
    <row r="18" spans="1:17">
      <c r="A18" s="184"/>
      <c r="B18" s="180" t="s">
        <v>216</v>
      </c>
      <c r="C18" s="181"/>
      <c r="D18" s="181"/>
      <c r="E18" s="181"/>
      <c r="F18" s="181"/>
      <c r="G18" s="181"/>
      <c r="H18" s="182"/>
      <c r="I18" s="182"/>
      <c r="J18" s="182"/>
      <c r="K18" s="182"/>
      <c r="L18" s="182"/>
      <c r="M18" s="182"/>
      <c r="N18" s="182"/>
      <c r="O18" s="182"/>
      <c r="P18" s="182"/>
      <c r="Q18" s="183"/>
    </row>
    <row r="19" spans="1:17">
      <c r="A19" s="184" t="s">
        <v>55</v>
      </c>
      <c r="B19" s="180" t="s">
        <v>217</v>
      </c>
      <c r="C19" s="185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</row>
    <row r="20" spans="1:17">
      <c r="A20" s="184"/>
      <c r="B20" s="180" t="s">
        <v>218</v>
      </c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</row>
    <row r="21" spans="1:17">
      <c r="A21" s="186"/>
      <c r="B21" s="180" t="s">
        <v>219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</row>
    <row r="22" spans="1:17">
      <c r="A22" s="186"/>
      <c r="B22" s="187" t="s">
        <v>213</v>
      </c>
      <c r="C22" s="515" t="s">
        <v>220</v>
      </c>
      <c r="D22" s="516"/>
      <c r="E22" s="516"/>
      <c r="F22" s="516"/>
      <c r="G22" s="516"/>
      <c r="H22" s="516"/>
      <c r="I22" s="516"/>
      <c r="J22" s="516"/>
      <c r="K22" s="516"/>
      <c r="L22" s="516"/>
      <c r="M22" s="516"/>
      <c r="N22" s="516"/>
      <c r="O22" s="516"/>
      <c r="P22" s="516"/>
      <c r="Q22" s="517"/>
    </row>
    <row r="23" spans="1:17">
      <c r="A23" s="186"/>
      <c r="B23" s="187" t="s">
        <v>214</v>
      </c>
      <c r="C23" s="515" t="s">
        <v>221</v>
      </c>
      <c r="D23" s="516"/>
      <c r="E23" s="516"/>
      <c r="F23" s="516"/>
      <c r="G23" s="516"/>
      <c r="H23" s="516"/>
      <c r="I23" s="516"/>
      <c r="J23" s="516"/>
      <c r="K23" s="516"/>
      <c r="L23" s="516"/>
      <c r="M23" s="516"/>
      <c r="N23" s="516"/>
      <c r="O23" s="516"/>
      <c r="P23" s="516"/>
      <c r="Q23" s="517"/>
    </row>
    <row r="24" spans="1:17">
      <c r="A24" s="186"/>
      <c r="B24" s="187" t="s">
        <v>215</v>
      </c>
      <c r="C24" s="515" t="s">
        <v>222</v>
      </c>
      <c r="D24" s="516"/>
      <c r="E24" s="516"/>
      <c r="F24" s="516"/>
      <c r="G24" s="516"/>
      <c r="H24" s="516"/>
      <c r="I24" s="516"/>
      <c r="J24" s="516"/>
      <c r="K24" s="516"/>
      <c r="L24" s="516"/>
      <c r="M24" s="516"/>
      <c r="N24" s="516"/>
      <c r="O24" s="516"/>
      <c r="P24" s="516"/>
      <c r="Q24" s="517"/>
    </row>
    <row r="25" spans="1:17">
      <c r="A25" s="186"/>
      <c r="B25" s="187" t="s">
        <v>216</v>
      </c>
      <c r="C25" s="515" t="s">
        <v>223</v>
      </c>
      <c r="D25" s="516"/>
      <c r="E25" s="516"/>
      <c r="F25" s="516"/>
      <c r="G25" s="516"/>
      <c r="H25" s="516"/>
      <c r="I25" s="516"/>
      <c r="J25" s="516"/>
      <c r="K25" s="516"/>
      <c r="L25" s="516"/>
      <c r="M25" s="516"/>
      <c r="N25" s="516"/>
      <c r="O25" s="516"/>
      <c r="P25" s="516"/>
      <c r="Q25" s="517"/>
    </row>
    <row r="26" spans="1:17" ht="22.5">
      <c r="A26" s="186"/>
      <c r="B26" s="188" t="s">
        <v>224</v>
      </c>
      <c r="C26" s="189"/>
      <c r="D26" s="190">
        <v>85395</v>
      </c>
      <c r="E26" s="191">
        <v>19181</v>
      </c>
      <c r="F26" s="191">
        <v>1</v>
      </c>
      <c r="G26" s="191">
        <v>19180</v>
      </c>
      <c r="H26" s="191">
        <v>8951</v>
      </c>
      <c r="I26" s="191">
        <v>1</v>
      </c>
      <c r="J26" s="191"/>
      <c r="K26" s="191"/>
      <c r="L26" s="191">
        <v>1</v>
      </c>
      <c r="M26" s="191">
        <v>8950</v>
      </c>
      <c r="N26" s="191"/>
      <c r="O26" s="191"/>
      <c r="P26" s="191"/>
      <c r="Q26" s="191">
        <v>8950</v>
      </c>
    </row>
    <row r="27" spans="1:17">
      <c r="A27" s="186"/>
      <c r="B27" s="188" t="s">
        <v>225</v>
      </c>
      <c r="C27" s="189"/>
      <c r="D27" s="189"/>
      <c r="E27" s="191">
        <v>658515</v>
      </c>
      <c r="F27" s="191">
        <v>86406</v>
      </c>
      <c r="G27" s="191">
        <v>572109</v>
      </c>
      <c r="H27" s="191">
        <v>160852</v>
      </c>
      <c r="I27" s="191">
        <v>12228</v>
      </c>
      <c r="J27" s="191"/>
      <c r="K27" s="191"/>
      <c r="L27" s="191">
        <v>12228</v>
      </c>
      <c r="M27" s="191">
        <v>148624</v>
      </c>
      <c r="N27" s="191"/>
      <c r="O27" s="191"/>
      <c r="P27" s="191"/>
      <c r="Q27" s="191">
        <v>148624</v>
      </c>
    </row>
    <row r="28" spans="1:17">
      <c r="A28" s="186"/>
      <c r="B28" s="188" t="s">
        <v>226</v>
      </c>
      <c r="C28" s="189"/>
      <c r="D28" s="189"/>
      <c r="E28" s="192">
        <v>677696</v>
      </c>
      <c r="F28" s="192">
        <v>86407</v>
      </c>
      <c r="G28" s="192">
        <v>591289</v>
      </c>
      <c r="H28" s="192">
        <v>169803</v>
      </c>
      <c r="I28" s="192">
        <v>12229</v>
      </c>
      <c r="J28" s="192"/>
      <c r="K28" s="192"/>
      <c r="L28" s="192">
        <v>12229</v>
      </c>
      <c r="M28" s="192">
        <v>157574</v>
      </c>
      <c r="N28" s="192"/>
      <c r="O28" s="192"/>
      <c r="P28" s="192"/>
      <c r="Q28" s="192">
        <v>157574</v>
      </c>
    </row>
    <row r="29" spans="1:17">
      <c r="A29" s="186"/>
      <c r="B29" s="187" t="s">
        <v>227</v>
      </c>
      <c r="C29" s="189"/>
      <c r="D29" s="189"/>
      <c r="E29" s="191">
        <v>507893</v>
      </c>
      <c r="F29" s="191">
        <v>74178</v>
      </c>
      <c r="G29" s="191">
        <v>433715</v>
      </c>
      <c r="H29" s="191"/>
      <c r="I29" s="191"/>
      <c r="J29" s="191"/>
      <c r="K29" s="191"/>
      <c r="L29" s="191"/>
      <c r="M29" s="191"/>
      <c r="N29" s="191"/>
      <c r="O29" s="191"/>
      <c r="P29" s="191"/>
      <c r="Q29" s="191"/>
    </row>
    <row r="30" spans="1:17">
      <c r="A30" s="186"/>
      <c r="B30" s="187"/>
      <c r="C30" s="189"/>
      <c r="D30" s="189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</row>
    <row r="31" spans="1:17">
      <c r="A31" s="186"/>
      <c r="B31" s="18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</row>
    <row r="32" spans="1:17">
      <c r="A32" s="193">
        <v>2</v>
      </c>
      <c r="B32" s="188" t="s">
        <v>225</v>
      </c>
      <c r="C32" s="534" t="s">
        <v>212</v>
      </c>
      <c r="D32" s="534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</row>
    <row r="33" spans="1:17">
      <c r="A33" s="194"/>
      <c r="B33" s="187" t="s">
        <v>213</v>
      </c>
      <c r="C33" s="515" t="s">
        <v>228</v>
      </c>
      <c r="D33" s="516"/>
      <c r="E33" s="516"/>
      <c r="F33" s="516"/>
      <c r="G33" s="516"/>
      <c r="H33" s="516"/>
      <c r="I33" s="516"/>
      <c r="J33" s="516"/>
      <c r="K33" s="516"/>
      <c r="L33" s="516"/>
      <c r="M33" s="516"/>
      <c r="N33" s="516"/>
      <c r="O33" s="516"/>
      <c r="P33" s="516"/>
      <c r="Q33" s="517"/>
    </row>
    <row r="34" spans="1:17">
      <c r="A34" s="194"/>
      <c r="B34" s="187" t="s">
        <v>214</v>
      </c>
      <c r="C34" s="515"/>
      <c r="D34" s="516"/>
      <c r="E34" s="516"/>
      <c r="F34" s="516"/>
      <c r="G34" s="516"/>
      <c r="H34" s="516"/>
      <c r="I34" s="516"/>
      <c r="J34" s="516"/>
      <c r="K34" s="516"/>
      <c r="L34" s="516"/>
      <c r="M34" s="516"/>
      <c r="N34" s="516"/>
      <c r="O34" s="516"/>
      <c r="P34" s="516"/>
      <c r="Q34" s="517"/>
    </row>
    <row r="35" spans="1:17">
      <c r="A35" s="194"/>
      <c r="B35" s="187" t="s">
        <v>215</v>
      </c>
      <c r="C35" s="515" t="s">
        <v>229</v>
      </c>
      <c r="D35" s="516"/>
      <c r="E35" s="516"/>
      <c r="F35" s="516"/>
      <c r="G35" s="516"/>
      <c r="H35" s="516"/>
      <c r="I35" s="516"/>
      <c r="J35" s="516"/>
      <c r="K35" s="516"/>
      <c r="L35" s="516"/>
      <c r="M35" s="516"/>
      <c r="N35" s="516"/>
      <c r="O35" s="516"/>
      <c r="P35" s="516"/>
      <c r="Q35" s="517"/>
    </row>
    <row r="36" spans="1:17">
      <c r="A36" s="194"/>
      <c r="B36" s="187" t="s">
        <v>216</v>
      </c>
      <c r="C36" s="515" t="s">
        <v>230</v>
      </c>
      <c r="D36" s="516"/>
      <c r="E36" s="516"/>
      <c r="F36" s="516"/>
      <c r="G36" s="516"/>
      <c r="H36" s="516"/>
      <c r="I36" s="516"/>
      <c r="J36" s="516"/>
      <c r="K36" s="516"/>
      <c r="L36" s="516"/>
      <c r="M36" s="516"/>
      <c r="N36" s="516"/>
      <c r="O36" s="516"/>
      <c r="P36" s="516"/>
      <c r="Q36" s="517"/>
    </row>
    <row r="37" spans="1:17">
      <c r="A37" s="194"/>
      <c r="B37" s="187" t="s">
        <v>231</v>
      </c>
      <c r="C37" s="195"/>
      <c r="D37" s="196">
        <v>80130</v>
      </c>
      <c r="E37" s="197">
        <v>72550</v>
      </c>
      <c r="F37" s="197">
        <v>14510</v>
      </c>
      <c r="G37" s="197">
        <v>58040</v>
      </c>
      <c r="H37" s="197">
        <v>72550</v>
      </c>
      <c r="I37" s="197">
        <v>14510</v>
      </c>
      <c r="J37" s="198"/>
      <c r="K37" s="198"/>
      <c r="L37" s="197">
        <v>14510</v>
      </c>
      <c r="M37" s="197">
        <v>58040</v>
      </c>
      <c r="N37" s="198"/>
      <c r="O37" s="198"/>
      <c r="P37" s="198"/>
      <c r="Q37" s="197">
        <v>58040</v>
      </c>
    </row>
    <row r="38" spans="1:17">
      <c r="A38" s="199"/>
      <c r="B38" s="200" t="s">
        <v>213</v>
      </c>
      <c r="C38" s="524" t="s">
        <v>220</v>
      </c>
      <c r="D38" s="524"/>
      <c r="E38" s="524"/>
      <c r="F38" s="524"/>
      <c r="G38" s="524"/>
      <c r="H38" s="524"/>
      <c r="I38" s="524"/>
      <c r="J38" s="524"/>
      <c r="K38" s="524"/>
      <c r="L38" s="524"/>
      <c r="M38" s="524"/>
      <c r="N38" s="524"/>
      <c r="O38" s="524"/>
      <c r="P38" s="524"/>
      <c r="Q38" s="524"/>
    </row>
    <row r="39" spans="1:17">
      <c r="A39" s="201"/>
      <c r="B39" s="200" t="s">
        <v>214</v>
      </c>
      <c r="C39" s="524" t="s">
        <v>232</v>
      </c>
      <c r="D39" s="524"/>
      <c r="E39" s="524"/>
      <c r="F39" s="524"/>
      <c r="G39" s="524"/>
      <c r="H39" s="524"/>
      <c r="I39" s="524"/>
      <c r="J39" s="524"/>
      <c r="K39" s="524"/>
      <c r="L39" s="524"/>
      <c r="M39" s="524"/>
      <c r="N39" s="524"/>
      <c r="O39" s="524"/>
      <c r="P39" s="524"/>
      <c r="Q39" s="524"/>
    </row>
    <row r="40" spans="1:17">
      <c r="A40" s="201"/>
      <c r="B40" s="200" t="s">
        <v>215</v>
      </c>
      <c r="C40" s="524" t="s">
        <v>233</v>
      </c>
      <c r="D40" s="524"/>
      <c r="E40" s="524"/>
      <c r="F40" s="524"/>
      <c r="G40" s="524"/>
      <c r="H40" s="524"/>
      <c r="I40" s="524"/>
      <c r="J40" s="524"/>
      <c r="K40" s="524"/>
      <c r="L40" s="524"/>
      <c r="M40" s="524"/>
      <c r="N40" s="524"/>
      <c r="O40" s="524"/>
      <c r="P40" s="524"/>
      <c r="Q40" s="524"/>
    </row>
    <row r="41" spans="1:17">
      <c r="A41" s="201"/>
      <c r="B41" s="200" t="s">
        <v>216</v>
      </c>
      <c r="C41" s="524" t="s">
        <v>234</v>
      </c>
      <c r="D41" s="524"/>
      <c r="E41" s="524"/>
      <c r="F41" s="524"/>
      <c r="G41" s="524"/>
      <c r="H41" s="524"/>
      <c r="I41" s="524"/>
      <c r="J41" s="524"/>
      <c r="K41" s="524"/>
      <c r="L41" s="524"/>
      <c r="M41" s="524"/>
      <c r="N41" s="524"/>
      <c r="O41" s="524"/>
      <c r="P41" s="524"/>
      <c r="Q41" s="524"/>
    </row>
    <row r="42" spans="1:17">
      <c r="A42" s="201" t="s">
        <v>82</v>
      </c>
      <c r="B42" s="200" t="s">
        <v>217</v>
      </c>
      <c r="C42" s="202"/>
      <c r="D42" s="203">
        <v>85333</v>
      </c>
      <c r="E42" s="204">
        <v>16579</v>
      </c>
      <c r="F42" s="204">
        <v>2486</v>
      </c>
      <c r="G42" s="204">
        <v>14093</v>
      </c>
      <c r="H42" s="204">
        <v>16579</v>
      </c>
      <c r="I42" s="204">
        <v>2486</v>
      </c>
      <c r="J42" s="205"/>
      <c r="K42" s="205"/>
      <c r="L42" s="204">
        <v>2486</v>
      </c>
      <c r="M42" s="204">
        <v>14093</v>
      </c>
      <c r="N42" s="206"/>
      <c r="O42" s="205"/>
      <c r="P42" s="205"/>
      <c r="Q42" s="206">
        <v>14093</v>
      </c>
    </row>
    <row r="43" spans="1:17">
      <c r="A43" s="201"/>
      <c r="B43" s="200" t="s">
        <v>199</v>
      </c>
      <c r="C43" s="202"/>
      <c r="D43" s="202"/>
      <c r="E43" s="202"/>
      <c r="F43" s="202"/>
      <c r="G43" s="202"/>
      <c r="H43" s="207"/>
      <c r="I43" s="202"/>
      <c r="J43" s="202"/>
      <c r="K43" s="202"/>
      <c r="L43" s="202"/>
      <c r="M43" s="202"/>
      <c r="N43" s="202"/>
      <c r="O43" s="202"/>
      <c r="P43" s="202"/>
      <c r="Q43" s="202"/>
    </row>
    <row r="44" spans="1:17">
      <c r="A44" s="199"/>
      <c r="B44" s="200" t="s">
        <v>213</v>
      </c>
      <c r="C44" s="525" t="s">
        <v>220</v>
      </c>
      <c r="D44" s="526"/>
      <c r="E44" s="526"/>
      <c r="F44" s="526"/>
      <c r="G44" s="526"/>
      <c r="H44" s="526"/>
      <c r="I44" s="526"/>
      <c r="J44" s="526"/>
      <c r="K44" s="526"/>
      <c r="L44" s="526"/>
      <c r="M44" s="526"/>
      <c r="N44" s="526"/>
      <c r="O44" s="526"/>
      <c r="P44" s="526"/>
      <c r="Q44" s="527"/>
    </row>
    <row r="45" spans="1:17">
      <c r="A45" s="201"/>
      <c r="B45" s="200" t="s">
        <v>214</v>
      </c>
      <c r="C45" s="524" t="s">
        <v>232</v>
      </c>
      <c r="D45" s="524"/>
      <c r="E45" s="524"/>
      <c r="F45" s="524"/>
      <c r="G45" s="524"/>
      <c r="H45" s="524"/>
      <c r="I45" s="524"/>
      <c r="J45" s="524"/>
      <c r="K45" s="524"/>
      <c r="L45" s="524"/>
      <c r="M45" s="524"/>
      <c r="N45" s="524"/>
      <c r="O45" s="524"/>
      <c r="P45" s="524"/>
      <c r="Q45" s="524"/>
    </row>
    <row r="46" spans="1:17">
      <c r="A46" s="201"/>
      <c r="B46" s="200" t="s">
        <v>215</v>
      </c>
      <c r="C46" s="524" t="s">
        <v>233</v>
      </c>
      <c r="D46" s="524"/>
      <c r="E46" s="524"/>
      <c r="F46" s="524"/>
      <c r="G46" s="524"/>
      <c r="H46" s="524"/>
      <c r="I46" s="524"/>
      <c r="J46" s="524"/>
      <c r="K46" s="524"/>
      <c r="L46" s="524"/>
      <c r="M46" s="524"/>
      <c r="N46" s="524"/>
      <c r="O46" s="524"/>
      <c r="P46" s="524"/>
      <c r="Q46" s="524"/>
    </row>
    <row r="47" spans="1:17">
      <c r="A47" s="201"/>
      <c r="B47" s="200" t="s">
        <v>216</v>
      </c>
      <c r="C47" s="525" t="s">
        <v>235</v>
      </c>
      <c r="D47" s="526"/>
      <c r="E47" s="526"/>
      <c r="F47" s="526"/>
      <c r="G47" s="526"/>
      <c r="H47" s="526"/>
      <c r="I47" s="526"/>
      <c r="J47" s="526"/>
      <c r="K47" s="526"/>
      <c r="L47" s="526"/>
      <c r="M47" s="526"/>
      <c r="N47" s="526"/>
      <c r="O47" s="526"/>
      <c r="P47" s="526"/>
      <c r="Q47" s="527"/>
    </row>
    <row r="48" spans="1:17">
      <c r="A48" s="201"/>
      <c r="B48" s="200" t="s">
        <v>236</v>
      </c>
      <c r="C48" s="208"/>
      <c r="D48" s="209">
        <v>85333</v>
      </c>
      <c r="E48" s="206">
        <v>141899.79999999999</v>
      </c>
      <c r="F48" s="206">
        <v>21284.97</v>
      </c>
      <c r="G48" s="206">
        <v>120614.83</v>
      </c>
      <c r="H48" s="206">
        <v>141899.79999999999</v>
      </c>
      <c r="I48" s="206">
        <v>21284.97</v>
      </c>
      <c r="J48" s="206"/>
      <c r="K48" s="206"/>
      <c r="L48" s="206">
        <v>21284.97</v>
      </c>
      <c r="M48" s="206">
        <v>120614.83</v>
      </c>
      <c r="N48" s="206"/>
      <c r="O48" s="206"/>
      <c r="P48" s="206"/>
      <c r="Q48" s="206">
        <v>120614.83</v>
      </c>
    </row>
    <row r="49" spans="1:17">
      <c r="A49" s="210"/>
      <c r="B49" s="211" t="s">
        <v>213</v>
      </c>
      <c r="C49" s="528" t="s">
        <v>220</v>
      </c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30"/>
    </row>
    <row r="50" spans="1:17">
      <c r="A50" s="212"/>
      <c r="B50" s="211" t="s">
        <v>214</v>
      </c>
      <c r="C50" s="528" t="s">
        <v>237</v>
      </c>
      <c r="D50" s="529"/>
      <c r="E50" s="529"/>
      <c r="F50" s="529"/>
      <c r="G50" s="529"/>
      <c r="H50" s="529"/>
      <c r="I50" s="529"/>
      <c r="J50" s="529"/>
      <c r="K50" s="529"/>
      <c r="L50" s="529"/>
      <c r="M50" s="529"/>
      <c r="N50" s="529"/>
      <c r="O50" s="529"/>
      <c r="P50" s="529"/>
      <c r="Q50" s="530"/>
    </row>
    <row r="51" spans="1:17">
      <c r="A51" s="212"/>
      <c r="B51" s="211" t="s">
        <v>215</v>
      </c>
      <c r="C51" s="528" t="s">
        <v>238</v>
      </c>
      <c r="D51" s="529"/>
      <c r="E51" s="529"/>
      <c r="F51" s="529"/>
      <c r="G51" s="529"/>
      <c r="H51" s="529"/>
      <c r="I51" s="529"/>
      <c r="J51" s="529"/>
      <c r="K51" s="529"/>
      <c r="L51" s="529"/>
      <c r="M51" s="529"/>
      <c r="N51" s="529"/>
      <c r="O51" s="529"/>
      <c r="P51" s="529"/>
      <c r="Q51" s="530"/>
    </row>
    <row r="52" spans="1:17">
      <c r="A52" s="212"/>
      <c r="B52" s="200" t="s">
        <v>216</v>
      </c>
      <c r="C52" s="528" t="s">
        <v>239</v>
      </c>
      <c r="D52" s="529"/>
      <c r="E52" s="529"/>
      <c r="F52" s="529"/>
      <c r="G52" s="529"/>
      <c r="H52" s="529"/>
      <c r="I52" s="529"/>
      <c r="J52" s="529"/>
      <c r="K52" s="529"/>
      <c r="L52" s="529"/>
      <c r="M52" s="529"/>
      <c r="N52" s="529"/>
      <c r="O52" s="529"/>
      <c r="P52" s="529"/>
      <c r="Q52" s="530"/>
    </row>
    <row r="53" spans="1:17">
      <c r="A53" s="201" t="s">
        <v>82</v>
      </c>
      <c r="B53" s="200" t="s">
        <v>231</v>
      </c>
      <c r="C53" s="202"/>
      <c r="D53" s="203">
        <v>85395</v>
      </c>
      <c r="E53" s="204">
        <v>33083</v>
      </c>
      <c r="F53" s="204">
        <v>4962</v>
      </c>
      <c r="G53" s="204">
        <v>28121</v>
      </c>
      <c r="H53" s="204">
        <v>33083</v>
      </c>
      <c r="I53" s="204">
        <v>4962</v>
      </c>
      <c r="J53" s="205"/>
      <c r="K53" s="205"/>
      <c r="L53" s="204">
        <v>4962</v>
      </c>
      <c r="M53" s="204">
        <v>28121</v>
      </c>
      <c r="N53" s="204"/>
      <c r="O53" s="205"/>
      <c r="P53" s="205"/>
      <c r="Q53" s="204">
        <v>28121</v>
      </c>
    </row>
    <row r="54" spans="1:17">
      <c r="A54" s="213" t="s">
        <v>92</v>
      </c>
      <c r="B54" s="214" t="s">
        <v>240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</row>
    <row r="55" spans="1:17">
      <c r="A55" s="210"/>
      <c r="B55" s="211" t="s">
        <v>213</v>
      </c>
      <c r="C55" s="524" t="s">
        <v>220</v>
      </c>
      <c r="D55" s="524"/>
      <c r="E55" s="524"/>
      <c r="F55" s="524"/>
      <c r="G55" s="524"/>
      <c r="H55" s="524"/>
      <c r="I55" s="524"/>
      <c r="J55" s="524"/>
      <c r="K55" s="524"/>
      <c r="L55" s="524"/>
      <c r="M55" s="524"/>
      <c r="N55" s="524"/>
      <c r="O55" s="524"/>
      <c r="P55" s="524"/>
      <c r="Q55" s="524"/>
    </row>
    <row r="56" spans="1:17">
      <c r="A56" s="212"/>
      <c r="B56" s="211" t="s">
        <v>214</v>
      </c>
      <c r="C56" s="524" t="s">
        <v>241</v>
      </c>
      <c r="D56" s="524"/>
      <c r="E56" s="524"/>
      <c r="F56" s="524"/>
      <c r="G56" s="524"/>
      <c r="H56" s="524"/>
      <c r="I56" s="524"/>
      <c r="J56" s="524"/>
      <c r="K56" s="524"/>
      <c r="L56" s="524"/>
      <c r="M56" s="524"/>
      <c r="N56" s="524"/>
      <c r="O56" s="524"/>
      <c r="P56" s="524"/>
      <c r="Q56" s="524"/>
    </row>
    <row r="57" spans="1:17">
      <c r="A57" s="212"/>
      <c r="B57" s="211" t="s">
        <v>215</v>
      </c>
      <c r="C57" s="524" t="s">
        <v>242</v>
      </c>
      <c r="D57" s="524"/>
      <c r="E57" s="524"/>
      <c r="F57" s="524"/>
      <c r="G57" s="524"/>
      <c r="H57" s="524"/>
      <c r="I57" s="524"/>
      <c r="J57" s="524"/>
      <c r="K57" s="524"/>
      <c r="L57" s="524"/>
      <c r="M57" s="524"/>
      <c r="N57" s="524"/>
      <c r="O57" s="524"/>
      <c r="P57" s="524"/>
      <c r="Q57" s="524"/>
    </row>
    <row r="58" spans="1:17">
      <c r="A58" s="212"/>
      <c r="B58" s="200" t="s">
        <v>216</v>
      </c>
      <c r="C58" s="524" t="s">
        <v>243</v>
      </c>
      <c r="D58" s="524"/>
      <c r="E58" s="524"/>
      <c r="F58" s="524"/>
      <c r="G58" s="524"/>
      <c r="H58" s="524"/>
      <c r="I58" s="524"/>
      <c r="J58" s="524"/>
      <c r="K58" s="524"/>
      <c r="L58" s="524"/>
      <c r="M58" s="524"/>
      <c r="N58" s="524"/>
      <c r="O58" s="524"/>
      <c r="P58" s="524"/>
      <c r="Q58" s="524"/>
    </row>
    <row r="59" spans="1:17">
      <c r="A59" s="201" t="s">
        <v>82</v>
      </c>
      <c r="B59" s="200" t="s">
        <v>217</v>
      </c>
      <c r="C59" s="202"/>
      <c r="D59" s="203">
        <v>85395</v>
      </c>
      <c r="E59" s="204"/>
      <c r="F59" s="204"/>
      <c r="G59" s="204"/>
      <c r="H59" s="204"/>
      <c r="I59" s="204"/>
      <c r="J59" s="205"/>
      <c r="K59" s="205"/>
      <c r="L59" s="204"/>
      <c r="M59" s="204"/>
      <c r="N59" s="204"/>
      <c r="O59" s="205"/>
      <c r="P59" s="205"/>
      <c r="Q59" s="204"/>
    </row>
    <row r="60" spans="1:17">
      <c r="A60" s="212"/>
      <c r="B60" s="200" t="s">
        <v>199</v>
      </c>
      <c r="C60" s="202"/>
      <c r="D60" s="202"/>
      <c r="E60" s="206">
        <v>227275</v>
      </c>
      <c r="F60" s="206">
        <v>34092</v>
      </c>
      <c r="G60" s="206">
        <v>193183</v>
      </c>
      <c r="H60" s="206">
        <v>227275</v>
      </c>
      <c r="I60" s="206">
        <v>34092</v>
      </c>
      <c r="J60" s="208"/>
      <c r="K60" s="208"/>
      <c r="L60" s="206">
        <v>34092</v>
      </c>
      <c r="M60" s="206">
        <v>193183</v>
      </c>
      <c r="N60" s="208"/>
      <c r="O60" s="208"/>
      <c r="P60" s="208"/>
      <c r="Q60" s="206">
        <v>193183</v>
      </c>
    </row>
    <row r="61" spans="1:17">
      <c r="A61" s="213" t="s">
        <v>92</v>
      </c>
      <c r="B61" s="214" t="s">
        <v>240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</row>
    <row r="62" spans="1:17">
      <c r="A62" s="210"/>
      <c r="B62" s="211" t="s">
        <v>213</v>
      </c>
      <c r="C62" s="535" t="s">
        <v>246</v>
      </c>
      <c r="D62" s="535"/>
      <c r="E62" s="535"/>
      <c r="F62" s="535"/>
      <c r="G62" s="535"/>
      <c r="H62" s="535"/>
      <c r="I62" s="535"/>
      <c r="J62" s="535"/>
      <c r="K62" s="535"/>
      <c r="L62" s="535"/>
      <c r="M62" s="535"/>
      <c r="N62" s="535"/>
      <c r="O62" s="535"/>
      <c r="P62" s="535"/>
      <c r="Q62" s="535"/>
    </row>
    <row r="63" spans="1:17">
      <c r="A63" s="212"/>
      <c r="B63" s="211" t="s">
        <v>214</v>
      </c>
      <c r="C63" s="535" t="s">
        <v>248</v>
      </c>
      <c r="D63" s="535"/>
      <c r="E63" s="535"/>
      <c r="F63" s="535"/>
      <c r="G63" s="535"/>
      <c r="H63" s="535"/>
      <c r="I63" s="535"/>
      <c r="J63" s="535"/>
      <c r="K63" s="535"/>
      <c r="L63" s="535"/>
      <c r="M63" s="535"/>
      <c r="N63" s="535"/>
      <c r="O63" s="535"/>
      <c r="P63" s="535"/>
      <c r="Q63" s="535"/>
    </row>
    <row r="64" spans="1:17">
      <c r="A64" s="212"/>
      <c r="B64" s="211" t="s">
        <v>215</v>
      </c>
      <c r="C64" s="535" t="s">
        <v>247</v>
      </c>
      <c r="D64" s="535"/>
      <c r="E64" s="535"/>
      <c r="F64" s="535"/>
      <c r="G64" s="535"/>
      <c r="H64" s="535"/>
      <c r="I64" s="535"/>
      <c r="J64" s="535"/>
      <c r="K64" s="535"/>
      <c r="L64" s="535"/>
      <c r="M64" s="535"/>
      <c r="N64" s="535"/>
      <c r="O64" s="535"/>
      <c r="P64" s="535"/>
      <c r="Q64" s="535"/>
    </row>
    <row r="65" spans="1:17">
      <c r="A65" s="212"/>
      <c r="B65" s="200" t="s">
        <v>216</v>
      </c>
      <c r="C65" s="535" t="s">
        <v>249</v>
      </c>
      <c r="D65" s="535"/>
      <c r="E65" s="535"/>
      <c r="F65" s="535"/>
      <c r="G65" s="535"/>
      <c r="H65" s="535"/>
      <c r="I65" s="535"/>
      <c r="J65" s="535"/>
      <c r="K65" s="535"/>
      <c r="L65" s="535"/>
      <c r="M65" s="535"/>
      <c r="N65" s="535"/>
      <c r="O65" s="535"/>
      <c r="P65" s="535"/>
      <c r="Q65" s="535"/>
    </row>
    <row r="66" spans="1:17">
      <c r="A66" s="201" t="s">
        <v>82</v>
      </c>
      <c r="B66" s="200" t="s">
        <v>250</v>
      </c>
      <c r="C66" s="215"/>
      <c r="D66" s="218">
        <v>60014</v>
      </c>
      <c r="E66" s="216"/>
      <c r="F66" s="216"/>
      <c r="G66" s="216"/>
      <c r="H66" s="216"/>
      <c r="I66" s="216"/>
      <c r="J66" s="217"/>
      <c r="K66" s="217"/>
      <c r="L66" s="216"/>
      <c r="M66" s="216"/>
      <c r="N66" s="216"/>
      <c r="O66" s="217"/>
      <c r="P66" s="217"/>
      <c r="Q66" s="216"/>
    </row>
    <row r="67" spans="1:17">
      <c r="A67" s="212"/>
      <c r="B67" s="200" t="s">
        <v>199</v>
      </c>
      <c r="C67" s="215"/>
      <c r="D67" s="215"/>
      <c r="E67" s="219">
        <v>2410362</v>
      </c>
      <c r="F67" s="219">
        <v>1205181</v>
      </c>
      <c r="G67" s="219">
        <v>1205181</v>
      </c>
      <c r="H67" s="219">
        <v>2410362</v>
      </c>
      <c r="I67" s="219">
        <v>1205181</v>
      </c>
      <c r="J67" s="220"/>
      <c r="K67" s="220"/>
      <c r="L67" s="219">
        <v>1205181</v>
      </c>
      <c r="M67" s="219">
        <v>1205181</v>
      </c>
      <c r="N67" s="220"/>
      <c r="O67" s="220"/>
      <c r="P67" s="220"/>
      <c r="Q67" s="219">
        <v>1205181</v>
      </c>
    </row>
    <row r="68" spans="1:17">
      <c r="A68" s="213" t="s">
        <v>92</v>
      </c>
      <c r="B68" s="214" t="s">
        <v>240</v>
      </c>
      <c r="C68" s="215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</row>
    <row r="69" spans="1:17">
      <c r="A69" s="210"/>
      <c r="B69" s="211" t="s">
        <v>213</v>
      </c>
      <c r="C69" s="535" t="s">
        <v>246</v>
      </c>
      <c r="D69" s="535"/>
      <c r="E69" s="535"/>
      <c r="F69" s="535"/>
      <c r="G69" s="535"/>
      <c r="H69" s="535"/>
      <c r="I69" s="535"/>
      <c r="J69" s="535"/>
      <c r="K69" s="535"/>
      <c r="L69" s="535"/>
      <c r="M69" s="535"/>
      <c r="N69" s="535"/>
      <c r="O69" s="535"/>
      <c r="P69" s="535"/>
      <c r="Q69" s="535"/>
    </row>
    <row r="70" spans="1:17">
      <c r="A70" s="212"/>
      <c r="B70" s="211" t="s">
        <v>214</v>
      </c>
      <c r="C70" s="535" t="s">
        <v>248</v>
      </c>
      <c r="D70" s="535"/>
      <c r="E70" s="535"/>
      <c r="F70" s="535"/>
      <c r="G70" s="535"/>
      <c r="H70" s="535"/>
      <c r="I70" s="535"/>
      <c r="J70" s="535"/>
      <c r="K70" s="535"/>
      <c r="L70" s="535"/>
      <c r="M70" s="535"/>
      <c r="N70" s="535"/>
      <c r="O70" s="535"/>
      <c r="P70" s="535"/>
      <c r="Q70" s="535"/>
    </row>
    <row r="71" spans="1:17">
      <c r="A71" s="212"/>
      <c r="B71" s="211" t="s">
        <v>215</v>
      </c>
      <c r="C71" s="535" t="s">
        <v>247</v>
      </c>
      <c r="D71" s="535"/>
      <c r="E71" s="535"/>
      <c r="F71" s="535"/>
      <c r="G71" s="535"/>
      <c r="H71" s="535"/>
      <c r="I71" s="535"/>
      <c r="J71" s="535"/>
      <c r="K71" s="535"/>
      <c r="L71" s="535"/>
      <c r="M71" s="535"/>
      <c r="N71" s="535"/>
      <c r="O71" s="535"/>
      <c r="P71" s="535"/>
      <c r="Q71" s="535"/>
    </row>
    <row r="72" spans="1:17">
      <c r="A72" s="212"/>
      <c r="B72" s="200" t="s">
        <v>216</v>
      </c>
      <c r="C72" s="535" t="s">
        <v>252</v>
      </c>
      <c r="D72" s="535"/>
      <c r="E72" s="535"/>
      <c r="F72" s="535"/>
      <c r="G72" s="535"/>
      <c r="H72" s="535"/>
      <c r="I72" s="535"/>
      <c r="J72" s="535"/>
      <c r="K72" s="535"/>
      <c r="L72" s="535"/>
      <c r="M72" s="535"/>
      <c r="N72" s="535"/>
      <c r="O72" s="535"/>
      <c r="P72" s="535"/>
      <c r="Q72" s="535"/>
    </row>
    <row r="73" spans="1:17">
      <c r="A73" s="201" t="s">
        <v>82</v>
      </c>
      <c r="B73" s="200" t="s">
        <v>251</v>
      </c>
      <c r="C73" s="215"/>
      <c r="D73" s="218">
        <v>60014</v>
      </c>
      <c r="E73" s="216"/>
      <c r="F73" s="216"/>
      <c r="G73" s="216"/>
      <c r="H73" s="216"/>
      <c r="I73" s="216"/>
      <c r="J73" s="217"/>
      <c r="K73" s="217"/>
      <c r="L73" s="216"/>
      <c r="M73" s="216"/>
      <c r="N73" s="216"/>
      <c r="O73" s="217"/>
      <c r="P73" s="217"/>
      <c r="Q73" s="216"/>
    </row>
    <row r="74" spans="1:17">
      <c r="A74" s="212"/>
      <c r="B74" s="200" t="s">
        <v>199</v>
      </c>
      <c r="C74" s="215"/>
      <c r="D74" s="215"/>
      <c r="E74" s="219">
        <v>837536</v>
      </c>
      <c r="F74" s="219">
        <v>418768</v>
      </c>
      <c r="G74" s="219">
        <v>418768</v>
      </c>
      <c r="H74" s="219">
        <v>837536</v>
      </c>
      <c r="I74" s="219">
        <v>418768</v>
      </c>
      <c r="J74" s="220"/>
      <c r="K74" s="220"/>
      <c r="L74" s="219">
        <v>418768</v>
      </c>
      <c r="M74" s="219">
        <v>418768</v>
      </c>
      <c r="N74" s="220"/>
      <c r="O74" s="220"/>
      <c r="P74" s="220"/>
      <c r="Q74" s="219">
        <v>418768</v>
      </c>
    </row>
    <row r="75" spans="1:17">
      <c r="A75" s="213" t="s">
        <v>92</v>
      </c>
      <c r="B75" s="214" t="s">
        <v>240</v>
      </c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</row>
    <row r="76" spans="1:17">
      <c r="A76" s="213" t="s">
        <v>92</v>
      </c>
      <c r="B76" s="214" t="s">
        <v>240</v>
      </c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</row>
    <row r="77" spans="1:17">
      <c r="A77" s="210"/>
      <c r="B77" s="211" t="s">
        <v>213</v>
      </c>
      <c r="C77" s="535" t="s">
        <v>220</v>
      </c>
      <c r="D77" s="535"/>
      <c r="E77" s="535"/>
      <c r="F77" s="535"/>
      <c r="G77" s="535"/>
      <c r="H77" s="535"/>
      <c r="I77" s="535"/>
      <c r="J77" s="535"/>
      <c r="K77" s="535"/>
      <c r="L77" s="535"/>
      <c r="M77" s="535"/>
      <c r="N77" s="535"/>
      <c r="O77" s="535"/>
      <c r="P77" s="535"/>
      <c r="Q77" s="535"/>
    </row>
    <row r="78" spans="1:17">
      <c r="A78" s="212"/>
      <c r="B78" s="211" t="s">
        <v>214</v>
      </c>
      <c r="C78" s="535" t="s">
        <v>237</v>
      </c>
      <c r="D78" s="535"/>
      <c r="E78" s="535"/>
      <c r="F78" s="535"/>
      <c r="G78" s="535"/>
      <c r="H78" s="535"/>
      <c r="I78" s="535"/>
      <c r="J78" s="535"/>
      <c r="K78" s="535"/>
      <c r="L78" s="535"/>
      <c r="M78" s="535"/>
      <c r="N78" s="535"/>
      <c r="O78" s="535"/>
      <c r="P78" s="535"/>
      <c r="Q78" s="535"/>
    </row>
    <row r="79" spans="1:17">
      <c r="A79" s="212"/>
      <c r="B79" s="211" t="s">
        <v>215</v>
      </c>
      <c r="C79" s="535" t="s">
        <v>253</v>
      </c>
      <c r="D79" s="535"/>
      <c r="E79" s="535"/>
      <c r="F79" s="535"/>
      <c r="G79" s="535"/>
      <c r="H79" s="535"/>
      <c r="I79" s="535"/>
      <c r="J79" s="535"/>
      <c r="K79" s="535"/>
      <c r="L79" s="535"/>
      <c r="M79" s="535"/>
      <c r="N79" s="535"/>
      <c r="O79" s="535"/>
      <c r="P79" s="535"/>
      <c r="Q79" s="535"/>
    </row>
    <row r="80" spans="1:17">
      <c r="A80" s="212"/>
      <c r="B80" s="200" t="s">
        <v>216</v>
      </c>
      <c r="C80" s="535" t="s">
        <v>254</v>
      </c>
      <c r="D80" s="535"/>
      <c r="E80" s="535"/>
      <c r="F80" s="535"/>
      <c r="G80" s="535"/>
      <c r="H80" s="535"/>
      <c r="I80" s="535"/>
      <c r="J80" s="535"/>
      <c r="K80" s="535"/>
      <c r="L80" s="535"/>
      <c r="M80" s="535"/>
      <c r="N80" s="535"/>
      <c r="O80" s="535"/>
      <c r="P80" s="535"/>
      <c r="Q80" s="535"/>
    </row>
    <row r="81" spans="1:17">
      <c r="A81" s="201" t="s">
        <v>82</v>
      </c>
      <c r="B81" s="200" t="s">
        <v>217</v>
      </c>
      <c r="C81" s="221"/>
      <c r="D81" s="218">
        <v>85395</v>
      </c>
      <c r="E81" s="216"/>
      <c r="F81" s="216"/>
      <c r="G81" s="216"/>
      <c r="H81" s="216"/>
      <c r="I81" s="216"/>
      <c r="J81" s="217"/>
      <c r="K81" s="217"/>
      <c r="L81" s="216"/>
      <c r="M81" s="216"/>
      <c r="N81" s="216"/>
      <c r="O81" s="217"/>
      <c r="P81" s="217"/>
      <c r="Q81" s="216"/>
    </row>
    <row r="82" spans="1:17">
      <c r="A82" s="212"/>
      <c r="B82" s="200" t="s">
        <v>199</v>
      </c>
      <c r="C82" s="221"/>
      <c r="D82" s="221"/>
      <c r="E82" s="219">
        <v>1647421</v>
      </c>
      <c r="F82" s="219">
        <v>247113</v>
      </c>
      <c r="G82" s="219">
        <v>1400308</v>
      </c>
      <c r="H82" s="219">
        <v>781403</v>
      </c>
      <c r="I82" s="219">
        <v>117211</v>
      </c>
      <c r="J82" s="220"/>
      <c r="K82" s="220"/>
      <c r="L82" s="219">
        <v>117211</v>
      </c>
      <c r="M82" s="219">
        <v>664192</v>
      </c>
      <c r="N82" s="220"/>
      <c r="O82" s="220"/>
      <c r="P82" s="220"/>
      <c r="Q82" s="219">
        <v>664192</v>
      </c>
    </row>
    <row r="83" spans="1:17">
      <c r="A83" s="213" t="s">
        <v>92</v>
      </c>
      <c r="B83" s="214" t="s">
        <v>240</v>
      </c>
      <c r="C83" s="221"/>
      <c r="D83" s="221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</row>
    <row r="84" spans="1:17">
      <c r="A84" s="194"/>
      <c r="B84" s="187" t="s">
        <v>213</v>
      </c>
      <c r="C84" s="515" t="s">
        <v>383</v>
      </c>
      <c r="D84" s="516"/>
      <c r="E84" s="516"/>
      <c r="F84" s="516"/>
      <c r="G84" s="516"/>
      <c r="H84" s="516"/>
      <c r="I84" s="516"/>
      <c r="J84" s="516"/>
      <c r="K84" s="516"/>
      <c r="L84" s="516"/>
      <c r="M84" s="516"/>
      <c r="N84" s="516"/>
      <c r="O84" s="516"/>
      <c r="P84" s="516"/>
      <c r="Q84" s="517"/>
    </row>
    <row r="85" spans="1:17">
      <c r="A85" s="194"/>
      <c r="B85" s="187" t="s">
        <v>214</v>
      </c>
      <c r="C85" s="515"/>
      <c r="D85" s="516"/>
      <c r="E85" s="516"/>
      <c r="F85" s="516"/>
      <c r="G85" s="516"/>
      <c r="H85" s="516"/>
      <c r="I85" s="516"/>
      <c r="J85" s="516"/>
      <c r="K85" s="516"/>
      <c r="L85" s="516"/>
      <c r="M85" s="516"/>
      <c r="N85" s="516"/>
      <c r="O85" s="516"/>
      <c r="P85" s="516"/>
      <c r="Q85" s="517"/>
    </row>
    <row r="86" spans="1:17">
      <c r="A86" s="194"/>
      <c r="B86" s="187" t="s">
        <v>215</v>
      </c>
      <c r="C86" s="515" t="s">
        <v>229</v>
      </c>
      <c r="D86" s="516"/>
      <c r="E86" s="516"/>
      <c r="F86" s="516"/>
      <c r="G86" s="516"/>
      <c r="H86" s="516"/>
      <c r="I86" s="516"/>
      <c r="J86" s="516"/>
      <c r="K86" s="516"/>
      <c r="L86" s="516"/>
      <c r="M86" s="516"/>
      <c r="N86" s="516"/>
      <c r="O86" s="516"/>
      <c r="P86" s="516"/>
      <c r="Q86" s="517"/>
    </row>
    <row r="87" spans="1:17">
      <c r="A87" s="194"/>
      <c r="B87" s="187" t="s">
        <v>216</v>
      </c>
      <c r="C87" s="515" t="s">
        <v>384</v>
      </c>
      <c r="D87" s="516"/>
      <c r="E87" s="516"/>
      <c r="F87" s="516"/>
      <c r="G87" s="516"/>
      <c r="H87" s="516"/>
      <c r="I87" s="516"/>
      <c r="J87" s="516"/>
      <c r="K87" s="516"/>
      <c r="L87" s="516"/>
      <c r="M87" s="516"/>
      <c r="N87" s="516"/>
      <c r="O87" s="516"/>
      <c r="P87" s="516"/>
      <c r="Q87" s="517"/>
    </row>
    <row r="88" spans="1:17">
      <c r="A88" s="193"/>
      <c r="B88" s="187" t="s">
        <v>231</v>
      </c>
      <c r="C88" s="195"/>
      <c r="D88" s="196">
        <v>80120</v>
      </c>
      <c r="E88" s="197">
        <v>3120</v>
      </c>
      <c r="F88" s="197">
        <v>624</v>
      </c>
      <c r="G88" s="197">
        <v>2496</v>
      </c>
      <c r="H88" s="197">
        <v>3120</v>
      </c>
      <c r="I88" s="197">
        <v>624</v>
      </c>
      <c r="J88" s="198"/>
      <c r="K88" s="198"/>
      <c r="L88" s="197">
        <v>624</v>
      </c>
      <c r="M88" s="197">
        <v>2496</v>
      </c>
      <c r="N88" s="198"/>
      <c r="O88" s="198"/>
      <c r="P88" s="198"/>
      <c r="Q88" s="197">
        <v>2496</v>
      </c>
    </row>
    <row r="89" spans="1:17">
      <c r="A89" s="522" t="s">
        <v>244</v>
      </c>
      <c r="B89" s="522"/>
      <c r="C89" s="536" t="s">
        <v>212</v>
      </c>
      <c r="D89" s="536"/>
      <c r="E89" s="222">
        <v>6067521.7999999998</v>
      </c>
      <c r="F89" s="222">
        <v>2035427.97</v>
      </c>
      <c r="G89" s="222">
        <v>4032093.83</v>
      </c>
      <c r="H89" s="222">
        <v>4693610.8</v>
      </c>
      <c r="I89" s="222">
        <v>1831347.97</v>
      </c>
      <c r="J89" s="222"/>
      <c r="K89" s="222"/>
      <c r="L89" s="222">
        <v>1831347.97</v>
      </c>
      <c r="M89" s="222">
        <v>2862262.83</v>
      </c>
      <c r="N89" s="222"/>
      <c r="O89" s="222"/>
      <c r="P89" s="222"/>
      <c r="Q89" s="222">
        <v>2862262.83</v>
      </c>
    </row>
  </sheetData>
  <mergeCells count="66">
    <mergeCell ref="A89:B89"/>
    <mergeCell ref="C89:D89"/>
    <mergeCell ref="C84:Q84"/>
    <mergeCell ref="C85:Q85"/>
    <mergeCell ref="C86:Q86"/>
    <mergeCell ref="C87:Q87"/>
    <mergeCell ref="C77:Q77"/>
    <mergeCell ref="C78:Q78"/>
    <mergeCell ref="C79:Q79"/>
    <mergeCell ref="C80:Q80"/>
    <mergeCell ref="C69:Q69"/>
    <mergeCell ref="C70:Q70"/>
    <mergeCell ref="C71:Q71"/>
    <mergeCell ref="C72:Q72"/>
    <mergeCell ref="C65:Q65"/>
    <mergeCell ref="C55:Q55"/>
    <mergeCell ref="C56:Q56"/>
    <mergeCell ref="C57:Q57"/>
    <mergeCell ref="C58:Q58"/>
    <mergeCell ref="C50:Q50"/>
    <mergeCell ref="C51:Q51"/>
    <mergeCell ref="C62:Q62"/>
    <mergeCell ref="C63:Q63"/>
    <mergeCell ref="C64:Q64"/>
    <mergeCell ref="C52:Q52"/>
    <mergeCell ref="C45:Q45"/>
    <mergeCell ref="C25:Q25"/>
    <mergeCell ref="C32:D32"/>
    <mergeCell ref="C33:Q33"/>
    <mergeCell ref="C34:Q34"/>
    <mergeCell ref="C35:Q35"/>
    <mergeCell ref="C36:Q36"/>
    <mergeCell ref="C38:Q38"/>
    <mergeCell ref="C39:Q39"/>
    <mergeCell ref="C40:Q40"/>
    <mergeCell ref="C41:Q41"/>
    <mergeCell ref="C44:Q44"/>
    <mergeCell ref="C46:Q46"/>
    <mergeCell ref="C47:Q47"/>
    <mergeCell ref="C49:Q49"/>
    <mergeCell ref="C24:Q24"/>
    <mergeCell ref="H7:Q7"/>
    <mergeCell ref="F8:F12"/>
    <mergeCell ref="G8:G12"/>
    <mergeCell ref="H8:Q8"/>
    <mergeCell ref="H9:H12"/>
    <mergeCell ref="I9:Q9"/>
    <mergeCell ref="I10:L10"/>
    <mergeCell ref="M10:Q10"/>
    <mergeCell ref="I11:I12"/>
    <mergeCell ref="J11:L11"/>
    <mergeCell ref="M11:M12"/>
    <mergeCell ref="N11:Q11"/>
    <mergeCell ref="C14:D14"/>
    <mergeCell ref="C22:Q22"/>
    <mergeCell ref="C23:Q23"/>
    <mergeCell ref="L1:Q1"/>
    <mergeCell ref="J2:Q2"/>
    <mergeCell ref="B3:Q3"/>
    <mergeCell ref="A5:Q5"/>
    <mergeCell ref="A7:A12"/>
    <mergeCell ref="B7:B12"/>
    <mergeCell ref="C7:C12"/>
    <mergeCell ref="D7:D12"/>
    <mergeCell ref="E7:E12"/>
    <mergeCell ref="F7:G7"/>
  </mergeCells>
  <printOptions horizontalCentered="1"/>
  <pageMargins left="3.937007874015748E-2" right="3.937007874015748E-2" top="7.874015748031496E-2" bottom="7.874015748031496E-2" header="7.874015748031496E-2" footer="7.874015748031496E-2"/>
  <pageSetup paperSize="9" scale="64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82"/>
  <sheetViews>
    <sheetView showGridLines="0" workbookViewId="0">
      <selection activeCell="E10" sqref="E10"/>
    </sheetView>
  </sheetViews>
  <sheetFormatPr defaultRowHeight="12.75"/>
  <cols>
    <col min="1" max="1" width="2.140625" style="333" customWidth="1"/>
    <col min="2" max="2" width="8.7109375" style="333" customWidth="1"/>
    <col min="3" max="4" width="10.85546875" style="333" customWidth="1"/>
    <col min="5" max="5" width="54.5703125" style="333" customWidth="1"/>
    <col min="6" max="6" width="18.140625" style="333" customWidth="1"/>
    <col min="7" max="7" width="17.5703125" style="333" customWidth="1"/>
    <col min="8" max="8" width="9.85546875" style="333" customWidth="1"/>
    <col min="9" max="9" width="8.85546875" style="333" customWidth="1"/>
    <col min="10" max="10" width="1" style="333" customWidth="1"/>
    <col min="11" max="256" width="9.140625" style="333"/>
    <col min="257" max="257" width="2.140625" style="333" customWidth="1"/>
    <col min="258" max="258" width="8.7109375" style="333" customWidth="1"/>
    <col min="259" max="260" width="10.85546875" style="333" customWidth="1"/>
    <col min="261" max="261" width="54.5703125" style="333" customWidth="1"/>
    <col min="262" max="262" width="18.140625" style="333" customWidth="1"/>
    <col min="263" max="263" width="17.5703125" style="333" customWidth="1"/>
    <col min="264" max="264" width="9.85546875" style="333" customWidth="1"/>
    <col min="265" max="265" width="8.85546875" style="333" customWidth="1"/>
    <col min="266" max="266" width="1" style="333" customWidth="1"/>
    <col min="267" max="512" width="9.140625" style="333"/>
    <col min="513" max="513" width="2.140625" style="333" customWidth="1"/>
    <col min="514" max="514" width="8.7109375" style="333" customWidth="1"/>
    <col min="515" max="516" width="10.85546875" style="333" customWidth="1"/>
    <col min="517" max="517" width="54.5703125" style="333" customWidth="1"/>
    <col min="518" max="518" width="18.140625" style="333" customWidth="1"/>
    <col min="519" max="519" width="17.5703125" style="333" customWidth="1"/>
    <col min="520" max="520" width="9.85546875" style="333" customWidth="1"/>
    <col min="521" max="521" width="8.85546875" style="333" customWidth="1"/>
    <col min="522" max="522" width="1" style="333" customWidth="1"/>
    <col min="523" max="768" width="9.140625" style="333"/>
    <col min="769" max="769" width="2.140625" style="333" customWidth="1"/>
    <col min="770" max="770" width="8.7109375" style="333" customWidth="1"/>
    <col min="771" max="772" width="10.85546875" style="333" customWidth="1"/>
    <col min="773" max="773" width="54.5703125" style="333" customWidth="1"/>
    <col min="774" max="774" width="18.140625" style="333" customWidth="1"/>
    <col min="775" max="775" width="17.5703125" style="333" customWidth="1"/>
    <col min="776" max="776" width="9.85546875" style="333" customWidth="1"/>
    <col min="777" max="777" width="8.85546875" style="333" customWidth="1"/>
    <col min="778" max="778" width="1" style="333" customWidth="1"/>
    <col min="779" max="1024" width="9.140625" style="333"/>
    <col min="1025" max="1025" width="2.140625" style="333" customWidth="1"/>
    <col min="1026" max="1026" width="8.7109375" style="333" customWidth="1"/>
    <col min="1027" max="1028" width="10.85546875" style="333" customWidth="1"/>
    <col min="1029" max="1029" width="54.5703125" style="333" customWidth="1"/>
    <col min="1030" max="1030" width="18.140625" style="333" customWidth="1"/>
    <col min="1031" max="1031" width="17.5703125" style="333" customWidth="1"/>
    <col min="1032" max="1032" width="9.85546875" style="333" customWidth="1"/>
    <col min="1033" max="1033" width="8.85546875" style="333" customWidth="1"/>
    <col min="1034" max="1034" width="1" style="333" customWidth="1"/>
    <col min="1035" max="1280" width="9.140625" style="333"/>
    <col min="1281" max="1281" width="2.140625" style="333" customWidth="1"/>
    <col min="1282" max="1282" width="8.7109375" style="333" customWidth="1"/>
    <col min="1283" max="1284" width="10.85546875" style="333" customWidth="1"/>
    <col min="1285" max="1285" width="54.5703125" style="333" customWidth="1"/>
    <col min="1286" max="1286" width="18.140625" style="333" customWidth="1"/>
    <col min="1287" max="1287" width="17.5703125" style="333" customWidth="1"/>
    <col min="1288" max="1288" width="9.85546875" style="333" customWidth="1"/>
    <col min="1289" max="1289" width="8.85546875" style="333" customWidth="1"/>
    <col min="1290" max="1290" width="1" style="333" customWidth="1"/>
    <col min="1291" max="1536" width="9.140625" style="333"/>
    <col min="1537" max="1537" width="2.140625" style="333" customWidth="1"/>
    <col min="1538" max="1538" width="8.7109375" style="333" customWidth="1"/>
    <col min="1539" max="1540" width="10.85546875" style="333" customWidth="1"/>
    <col min="1541" max="1541" width="54.5703125" style="333" customWidth="1"/>
    <col min="1542" max="1542" width="18.140625" style="333" customWidth="1"/>
    <col min="1543" max="1543" width="17.5703125" style="333" customWidth="1"/>
    <col min="1544" max="1544" width="9.85546875" style="333" customWidth="1"/>
    <col min="1545" max="1545" width="8.85546875" style="333" customWidth="1"/>
    <col min="1546" max="1546" width="1" style="333" customWidth="1"/>
    <col min="1547" max="1792" width="9.140625" style="333"/>
    <col min="1793" max="1793" width="2.140625" style="333" customWidth="1"/>
    <col min="1794" max="1794" width="8.7109375" style="333" customWidth="1"/>
    <col min="1795" max="1796" width="10.85546875" style="333" customWidth="1"/>
    <col min="1797" max="1797" width="54.5703125" style="333" customWidth="1"/>
    <col min="1798" max="1798" width="18.140625" style="333" customWidth="1"/>
    <col min="1799" max="1799" width="17.5703125" style="333" customWidth="1"/>
    <col min="1800" max="1800" width="9.85546875" style="333" customWidth="1"/>
    <col min="1801" max="1801" width="8.85546875" style="333" customWidth="1"/>
    <col min="1802" max="1802" width="1" style="333" customWidth="1"/>
    <col min="1803" max="2048" width="9.140625" style="333"/>
    <col min="2049" max="2049" width="2.140625" style="333" customWidth="1"/>
    <col min="2050" max="2050" width="8.7109375" style="333" customWidth="1"/>
    <col min="2051" max="2052" width="10.85546875" style="333" customWidth="1"/>
    <col min="2053" max="2053" width="54.5703125" style="333" customWidth="1"/>
    <col min="2054" max="2054" width="18.140625" style="333" customWidth="1"/>
    <col min="2055" max="2055" width="17.5703125" style="333" customWidth="1"/>
    <col min="2056" max="2056" width="9.85546875" style="333" customWidth="1"/>
    <col min="2057" max="2057" width="8.85546875" style="333" customWidth="1"/>
    <col min="2058" max="2058" width="1" style="333" customWidth="1"/>
    <col min="2059" max="2304" width="9.140625" style="333"/>
    <col min="2305" max="2305" width="2.140625" style="333" customWidth="1"/>
    <col min="2306" max="2306" width="8.7109375" style="333" customWidth="1"/>
    <col min="2307" max="2308" width="10.85546875" style="333" customWidth="1"/>
    <col min="2309" max="2309" width="54.5703125" style="333" customWidth="1"/>
    <col min="2310" max="2310" width="18.140625" style="333" customWidth="1"/>
    <col min="2311" max="2311" width="17.5703125" style="333" customWidth="1"/>
    <col min="2312" max="2312" width="9.85546875" style="333" customWidth="1"/>
    <col min="2313" max="2313" width="8.85546875" style="333" customWidth="1"/>
    <col min="2314" max="2314" width="1" style="333" customWidth="1"/>
    <col min="2315" max="2560" width="9.140625" style="333"/>
    <col min="2561" max="2561" width="2.140625" style="333" customWidth="1"/>
    <col min="2562" max="2562" width="8.7109375" style="333" customWidth="1"/>
    <col min="2563" max="2564" width="10.85546875" style="333" customWidth="1"/>
    <col min="2565" max="2565" width="54.5703125" style="333" customWidth="1"/>
    <col min="2566" max="2566" width="18.140625" style="333" customWidth="1"/>
    <col min="2567" max="2567" width="17.5703125" style="333" customWidth="1"/>
    <col min="2568" max="2568" width="9.85546875" style="333" customWidth="1"/>
    <col min="2569" max="2569" width="8.85546875" style="333" customWidth="1"/>
    <col min="2570" max="2570" width="1" style="333" customWidth="1"/>
    <col min="2571" max="2816" width="9.140625" style="333"/>
    <col min="2817" max="2817" width="2.140625" style="333" customWidth="1"/>
    <col min="2818" max="2818" width="8.7109375" style="333" customWidth="1"/>
    <col min="2819" max="2820" width="10.85546875" style="333" customWidth="1"/>
    <col min="2821" max="2821" width="54.5703125" style="333" customWidth="1"/>
    <col min="2822" max="2822" width="18.140625" style="333" customWidth="1"/>
    <col min="2823" max="2823" width="17.5703125" style="333" customWidth="1"/>
    <col min="2824" max="2824" width="9.85546875" style="333" customWidth="1"/>
    <col min="2825" max="2825" width="8.85546875" style="333" customWidth="1"/>
    <col min="2826" max="2826" width="1" style="333" customWidth="1"/>
    <col min="2827" max="3072" width="9.140625" style="333"/>
    <col min="3073" max="3073" width="2.140625" style="333" customWidth="1"/>
    <col min="3074" max="3074" width="8.7109375" style="333" customWidth="1"/>
    <col min="3075" max="3076" width="10.85546875" style="333" customWidth="1"/>
    <col min="3077" max="3077" width="54.5703125" style="333" customWidth="1"/>
    <col min="3078" max="3078" width="18.140625" style="333" customWidth="1"/>
    <col min="3079" max="3079" width="17.5703125" style="333" customWidth="1"/>
    <col min="3080" max="3080" width="9.85546875" style="333" customWidth="1"/>
    <col min="3081" max="3081" width="8.85546875" style="333" customWidth="1"/>
    <col min="3082" max="3082" width="1" style="333" customWidth="1"/>
    <col min="3083" max="3328" width="9.140625" style="333"/>
    <col min="3329" max="3329" width="2.140625" style="333" customWidth="1"/>
    <col min="3330" max="3330" width="8.7109375" style="333" customWidth="1"/>
    <col min="3331" max="3332" width="10.85546875" style="333" customWidth="1"/>
    <col min="3333" max="3333" width="54.5703125" style="333" customWidth="1"/>
    <col min="3334" max="3334" width="18.140625" style="333" customWidth="1"/>
    <col min="3335" max="3335" width="17.5703125" style="333" customWidth="1"/>
    <col min="3336" max="3336" width="9.85546875" style="333" customWidth="1"/>
    <col min="3337" max="3337" width="8.85546875" style="333" customWidth="1"/>
    <col min="3338" max="3338" width="1" style="333" customWidth="1"/>
    <col min="3339" max="3584" width="9.140625" style="333"/>
    <col min="3585" max="3585" width="2.140625" style="333" customWidth="1"/>
    <col min="3586" max="3586" width="8.7109375" style="333" customWidth="1"/>
    <col min="3587" max="3588" width="10.85546875" style="333" customWidth="1"/>
    <col min="3589" max="3589" width="54.5703125" style="333" customWidth="1"/>
    <col min="3590" max="3590" width="18.140625" style="333" customWidth="1"/>
    <col min="3591" max="3591" width="17.5703125" style="333" customWidth="1"/>
    <col min="3592" max="3592" width="9.85546875" style="333" customWidth="1"/>
    <col min="3593" max="3593" width="8.85546875" style="333" customWidth="1"/>
    <col min="3594" max="3594" width="1" style="333" customWidth="1"/>
    <col min="3595" max="3840" width="9.140625" style="333"/>
    <col min="3841" max="3841" width="2.140625" style="333" customWidth="1"/>
    <col min="3842" max="3842" width="8.7109375" style="333" customWidth="1"/>
    <col min="3843" max="3844" width="10.85546875" style="333" customWidth="1"/>
    <col min="3845" max="3845" width="54.5703125" style="333" customWidth="1"/>
    <col min="3846" max="3846" width="18.140625" style="333" customWidth="1"/>
    <col min="3847" max="3847" width="17.5703125" style="333" customWidth="1"/>
    <col min="3848" max="3848" width="9.85546875" style="333" customWidth="1"/>
    <col min="3849" max="3849" width="8.85546875" style="333" customWidth="1"/>
    <col min="3850" max="3850" width="1" style="333" customWidth="1"/>
    <col min="3851" max="4096" width="9.140625" style="333"/>
    <col min="4097" max="4097" width="2.140625" style="333" customWidth="1"/>
    <col min="4098" max="4098" width="8.7109375" style="333" customWidth="1"/>
    <col min="4099" max="4100" width="10.85546875" style="333" customWidth="1"/>
    <col min="4101" max="4101" width="54.5703125" style="333" customWidth="1"/>
    <col min="4102" max="4102" width="18.140625" style="333" customWidth="1"/>
    <col min="4103" max="4103" width="17.5703125" style="333" customWidth="1"/>
    <col min="4104" max="4104" width="9.85546875" style="333" customWidth="1"/>
    <col min="4105" max="4105" width="8.85546875" style="333" customWidth="1"/>
    <col min="4106" max="4106" width="1" style="333" customWidth="1"/>
    <col min="4107" max="4352" width="9.140625" style="333"/>
    <col min="4353" max="4353" width="2.140625" style="333" customWidth="1"/>
    <col min="4354" max="4354" width="8.7109375" style="333" customWidth="1"/>
    <col min="4355" max="4356" width="10.85546875" style="333" customWidth="1"/>
    <col min="4357" max="4357" width="54.5703125" style="333" customWidth="1"/>
    <col min="4358" max="4358" width="18.140625" style="333" customWidth="1"/>
    <col min="4359" max="4359" width="17.5703125" style="333" customWidth="1"/>
    <col min="4360" max="4360" width="9.85546875" style="333" customWidth="1"/>
    <col min="4361" max="4361" width="8.85546875" style="333" customWidth="1"/>
    <col min="4362" max="4362" width="1" style="333" customWidth="1"/>
    <col min="4363" max="4608" width="9.140625" style="333"/>
    <col min="4609" max="4609" width="2.140625" style="333" customWidth="1"/>
    <col min="4610" max="4610" width="8.7109375" style="333" customWidth="1"/>
    <col min="4611" max="4612" width="10.85546875" style="333" customWidth="1"/>
    <col min="4613" max="4613" width="54.5703125" style="333" customWidth="1"/>
    <col min="4614" max="4614" width="18.140625" style="333" customWidth="1"/>
    <col min="4615" max="4615" width="17.5703125" style="333" customWidth="1"/>
    <col min="4616" max="4616" width="9.85546875" style="333" customWidth="1"/>
    <col min="4617" max="4617" width="8.85546875" style="333" customWidth="1"/>
    <col min="4618" max="4618" width="1" style="333" customWidth="1"/>
    <col min="4619" max="4864" width="9.140625" style="333"/>
    <col min="4865" max="4865" width="2.140625" style="333" customWidth="1"/>
    <col min="4866" max="4866" width="8.7109375" style="333" customWidth="1"/>
    <col min="4867" max="4868" width="10.85546875" style="333" customWidth="1"/>
    <col min="4869" max="4869" width="54.5703125" style="333" customWidth="1"/>
    <col min="4870" max="4870" width="18.140625" style="333" customWidth="1"/>
    <col min="4871" max="4871" width="17.5703125" style="333" customWidth="1"/>
    <col min="4872" max="4872" width="9.85546875" style="333" customWidth="1"/>
    <col min="4873" max="4873" width="8.85546875" style="333" customWidth="1"/>
    <col min="4874" max="4874" width="1" style="333" customWidth="1"/>
    <col min="4875" max="5120" width="9.140625" style="333"/>
    <col min="5121" max="5121" width="2.140625" style="333" customWidth="1"/>
    <col min="5122" max="5122" width="8.7109375" style="333" customWidth="1"/>
    <col min="5123" max="5124" width="10.85546875" style="333" customWidth="1"/>
    <col min="5125" max="5125" width="54.5703125" style="333" customWidth="1"/>
    <col min="5126" max="5126" width="18.140625" style="333" customWidth="1"/>
    <col min="5127" max="5127" width="17.5703125" style="333" customWidth="1"/>
    <col min="5128" max="5128" width="9.85546875" style="333" customWidth="1"/>
    <col min="5129" max="5129" width="8.85546875" style="333" customWidth="1"/>
    <col min="5130" max="5130" width="1" style="333" customWidth="1"/>
    <col min="5131" max="5376" width="9.140625" style="333"/>
    <col min="5377" max="5377" width="2.140625" style="333" customWidth="1"/>
    <col min="5378" max="5378" width="8.7109375" style="333" customWidth="1"/>
    <col min="5379" max="5380" width="10.85546875" style="333" customWidth="1"/>
    <col min="5381" max="5381" width="54.5703125" style="333" customWidth="1"/>
    <col min="5382" max="5382" width="18.140625" style="333" customWidth="1"/>
    <col min="5383" max="5383" width="17.5703125" style="333" customWidth="1"/>
    <col min="5384" max="5384" width="9.85546875" style="333" customWidth="1"/>
    <col min="5385" max="5385" width="8.85546875" style="333" customWidth="1"/>
    <col min="5386" max="5386" width="1" style="333" customWidth="1"/>
    <col min="5387" max="5632" width="9.140625" style="333"/>
    <col min="5633" max="5633" width="2.140625" style="333" customWidth="1"/>
    <col min="5634" max="5634" width="8.7109375" style="333" customWidth="1"/>
    <col min="5635" max="5636" width="10.85546875" style="333" customWidth="1"/>
    <col min="5637" max="5637" width="54.5703125" style="333" customWidth="1"/>
    <col min="5638" max="5638" width="18.140625" style="333" customWidth="1"/>
    <col min="5639" max="5639" width="17.5703125" style="333" customWidth="1"/>
    <col min="5640" max="5640" width="9.85546875" style="333" customWidth="1"/>
    <col min="5641" max="5641" width="8.85546875" style="333" customWidth="1"/>
    <col min="5642" max="5642" width="1" style="333" customWidth="1"/>
    <col min="5643" max="5888" width="9.140625" style="333"/>
    <col min="5889" max="5889" width="2.140625" style="333" customWidth="1"/>
    <col min="5890" max="5890" width="8.7109375" style="333" customWidth="1"/>
    <col min="5891" max="5892" width="10.85546875" style="333" customWidth="1"/>
    <col min="5893" max="5893" width="54.5703125" style="333" customWidth="1"/>
    <col min="5894" max="5894" width="18.140625" style="333" customWidth="1"/>
    <col min="5895" max="5895" width="17.5703125" style="333" customWidth="1"/>
    <col min="5896" max="5896" width="9.85546875" style="333" customWidth="1"/>
    <col min="5897" max="5897" width="8.85546875" style="333" customWidth="1"/>
    <col min="5898" max="5898" width="1" style="333" customWidth="1"/>
    <col min="5899" max="6144" width="9.140625" style="333"/>
    <col min="6145" max="6145" width="2.140625" style="333" customWidth="1"/>
    <col min="6146" max="6146" width="8.7109375" style="333" customWidth="1"/>
    <col min="6147" max="6148" width="10.85546875" style="333" customWidth="1"/>
    <col min="6149" max="6149" width="54.5703125" style="333" customWidth="1"/>
    <col min="6150" max="6150" width="18.140625" style="333" customWidth="1"/>
    <col min="6151" max="6151" width="17.5703125" style="333" customWidth="1"/>
    <col min="6152" max="6152" width="9.85546875" style="333" customWidth="1"/>
    <col min="6153" max="6153" width="8.85546875" style="333" customWidth="1"/>
    <col min="6154" max="6154" width="1" style="333" customWidth="1"/>
    <col min="6155" max="6400" width="9.140625" style="333"/>
    <col min="6401" max="6401" width="2.140625" style="333" customWidth="1"/>
    <col min="6402" max="6402" width="8.7109375" style="333" customWidth="1"/>
    <col min="6403" max="6404" width="10.85546875" style="333" customWidth="1"/>
    <col min="6405" max="6405" width="54.5703125" style="333" customWidth="1"/>
    <col min="6406" max="6406" width="18.140625" style="333" customWidth="1"/>
    <col min="6407" max="6407" width="17.5703125" style="333" customWidth="1"/>
    <col min="6408" max="6408" width="9.85546875" style="333" customWidth="1"/>
    <col min="6409" max="6409" width="8.85546875" style="333" customWidth="1"/>
    <col min="6410" max="6410" width="1" style="333" customWidth="1"/>
    <col min="6411" max="6656" width="9.140625" style="333"/>
    <col min="6657" max="6657" width="2.140625" style="333" customWidth="1"/>
    <col min="6658" max="6658" width="8.7109375" style="333" customWidth="1"/>
    <col min="6659" max="6660" width="10.85546875" style="333" customWidth="1"/>
    <col min="6661" max="6661" width="54.5703125" style="333" customWidth="1"/>
    <col min="6662" max="6662" width="18.140625" style="333" customWidth="1"/>
    <col min="6663" max="6663" width="17.5703125" style="333" customWidth="1"/>
    <col min="6664" max="6664" width="9.85546875" style="333" customWidth="1"/>
    <col min="6665" max="6665" width="8.85546875" style="333" customWidth="1"/>
    <col min="6666" max="6666" width="1" style="333" customWidth="1"/>
    <col min="6667" max="6912" width="9.140625" style="333"/>
    <col min="6913" max="6913" width="2.140625" style="333" customWidth="1"/>
    <col min="6914" max="6914" width="8.7109375" style="333" customWidth="1"/>
    <col min="6915" max="6916" width="10.85546875" style="333" customWidth="1"/>
    <col min="6917" max="6917" width="54.5703125" style="333" customWidth="1"/>
    <col min="6918" max="6918" width="18.140625" style="333" customWidth="1"/>
    <col min="6919" max="6919" width="17.5703125" style="333" customWidth="1"/>
    <col min="6920" max="6920" width="9.85546875" style="333" customWidth="1"/>
    <col min="6921" max="6921" width="8.85546875" style="333" customWidth="1"/>
    <col min="6922" max="6922" width="1" style="333" customWidth="1"/>
    <col min="6923" max="7168" width="9.140625" style="333"/>
    <col min="7169" max="7169" width="2.140625" style="333" customWidth="1"/>
    <col min="7170" max="7170" width="8.7109375" style="333" customWidth="1"/>
    <col min="7171" max="7172" width="10.85546875" style="333" customWidth="1"/>
    <col min="7173" max="7173" width="54.5703125" style="333" customWidth="1"/>
    <col min="7174" max="7174" width="18.140625" style="333" customWidth="1"/>
    <col min="7175" max="7175" width="17.5703125" style="333" customWidth="1"/>
    <col min="7176" max="7176" width="9.85546875" style="333" customWidth="1"/>
    <col min="7177" max="7177" width="8.85546875" style="333" customWidth="1"/>
    <col min="7178" max="7178" width="1" style="333" customWidth="1"/>
    <col min="7179" max="7424" width="9.140625" style="333"/>
    <col min="7425" max="7425" width="2.140625" style="333" customWidth="1"/>
    <col min="7426" max="7426" width="8.7109375" style="333" customWidth="1"/>
    <col min="7427" max="7428" width="10.85546875" style="333" customWidth="1"/>
    <col min="7429" max="7429" width="54.5703125" style="333" customWidth="1"/>
    <col min="7430" max="7430" width="18.140625" style="333" customWidth="1"/>
    <col min="7431" max="7431" width="17.5703125" style="333" customWidth="1"/>
    <col min="7432" max="7432" width="9.85546875" style="333" customWidth="1"/>
    <col min="7433" max="7433" width="8.85546875" style="333" customWidth="1"/>
    <col min="7434" max="7434" width="1" style="333" customWidth="1"/>
    <col min="7435" max="7680" width="9.140625" style="333"/>
    <col min="7681" max="7681" width="2.140625" style="333" customWidth="1"/>
    <col min="7682" max="7682" width="8.7109375" style="333" customWidth="1"/>
    <col min="7683" max="7684" width="10.85546875" style="333" customWidth="1"/>
    <col min="7685" max="7685" width="54.5703125" style="333" customWidth="1"/>
    <col min="7686" max="7686" width="18.140625" style="333" customWidth="1"/>
    <col min="7687" max="7687" width="17.5703125" style="333" customWidth="1"/>
    <col min="7688" max="7688" width="9.85546875" style="333" customWidth="1"/>
    <col min="7689" max="7689" width="8.85546875" style="333" customWidth="1"/>
    <col min="7690" max="7690" width="1" style="333" customWidth="1"/>
    <col min="7691" max="7936" width="9.140625" style="333"/>
    <col min="7937" max="7937" width="2.140625" style="333" customWidth="1"/>
    <col min="7938" max="7938" width="8.7109375" style="333" customWidth="1"/>
    <col min="7939" max="7940" width="10.85546875" style="333" customWidth="1"/>
    <col min="7941" max="7941" width="54.5703125" style="333" customWidth="1"/>
    <col min="7942" max="7942" width="18.140625" style="333" customWidth="1"/>
    <col min="7943" max="7943" width="17.5703125" style="333" customWidth="1"/>
    <col min="7944" max="7944" width="9.85546875" style="333" customWidth="1"/>
    <col min="7945" max="7945" width="8.85546875" style="333" customWidth="1"/>
    <col min="7946" max="7946" width="1" style="333" customWidth="1"/>
    <col min="7947" max="8192" width="9.140625" style="333"/>
    <col min="8193" max="8193" width="2.140625" style="333" customWidth="1"/>
    <col min="8194" max="8194" width="8.7109375" style="333" customWidth="1"/>
    <col min="8195" max="8196" width="10.85546875" style="333" customWidth="1"/>
    <col min="8197" max="8197" width="54.5703125" style="333" customWidth="1"/>
    <col min="8198" max="8198" width="18.140625" style="333" customWidth="1"/>
    <col min="8199" max="8199" width="17.5703125" style="333" customWidth="1"/>
    <col min="8200" max="8200" width="9.85546875" style="333" customWidth="1"/>
    <col min="8201" max="8201" width="8.85546875" style="333" customWidth="1"/>
    <col min="8202" max="8202" width="1" style="333" customWidth="1"/>
    <col min="8203" max="8448" width="9.140625" style="333"/>
    <col min="8449" max="8449" width="2.140625" style="333" customWidth="1"/>
    <col min="8450" max="8450" width="8.7109375" style="333" customWidth="1"/>
    <col min="8451" max="8452" width="10.85546875" style="333" customWidth="1"/>
    <col min="8453" max="8453" width="54.5703125" style="333" customWidth="1"/>
    <col min="8454" max="8454" width="18.140625" style="333" customWidth="1"/>
    <col min="8455" max="8455" width="17.5703125" style="333" customWidth="1"/>
    <col min="8456" max="8456" width="9.85546875" style="333" customWidth="1"/>
    <col min="8457" max="8457" width="8.85546875" style="333" customWidth="1"/>
    <col min="8458" max="8458" width="1" style="333" customWidth="1"/>
    <col min="8459" max="8704" width="9.140625" style="333"/>
    <col min="8705" max="8705" width="2.140625" style="333" customWidth="1"/>
    <col min="8706" max="8706" width="8.7109375" style="333" customWidth="1"/>
    <col min="8707" max="8708" width="10.85546875" style="333" customWidth="1"/>
    <col min="8709" max="8709" width="54.5703125" style="333" customWidth="1"/>
    <col min="8710" max="8710" width="18.140625" style="333" customWidth="1"/>
    <col min="8711" max="8711" width="17.5703125" style="333" customWidth="1"/>
    <col min="8712" max="8712" width="9.85546875" style="333" customWidth="1"/>
    <col min="8713" max="8713" width="8.85546875" style="333" customWidth="1"/>
    <col min="8714" max="8714" width="1" style="333" customWidth="1"/>
    <col min="8715" max="8960" width="9.140625" style="333"/>
    <col min="8961" max="8961" width="2.140625" style="333" customWidth="1"/>
    <col min="8962" max="8962" width="8.7109375" style="333" customWidth="1"/>
    <col min="8963" max="8964" width="10.85546875" style="333" customWidth="1"/>
    <col min="8965" max="8965" width="54.5703125" style="333" customWidth="1"/>
    <col min="8966" max="8966" width="18.140625" style="333" customWidth="1"/>
    <col min="8967" max="8967" width="17.5703125" style="333" customWidth="1"/>
    <col min="8968" max="8968" width="9.85546875" style="333" customWidth="1"/>
    <col min="8969" max="8969" width="8.85546875" style="333" customWidth="1"/>
    <col min="8970" max="8970" width="1" style="333" customWidth="1"/>
    <col min="8971" max="9216" width="9.140625" style="333"/>
    <col min="9217" max="9217" width="2.140625" style="333" customWidth="1"/>
    <col min="9218" max="9218" width="8.7109375" style="333" customWidth="1"/>
    <col min="9219" max="9220" width="10.85546875" style="333" customWidth="1"/>
    <col min="9221" max="9221" width="54.5703125" style="333" customWidth="1"/>
    <col min="9222" max="9222" width="18.140625" style="333" customWidth="1"/>
    <col min="9223" max="9223" width="17.5703125" style="333" customWidth="1"/>
    <col min="9224" max="9224" width="9.85546875" style="333" customWidth="1"/>
    <col min="9225" max="9225" width="8.85546875" style="333" customWidth="1"/>
    <col min="9226" max="9226" width="1" style="333" customWidth="1"/>
    <col min="9227" max="9472" width="9.140625" style="333"/>
    <col min="9473" max="9473" width="2.140625" style="333" customWidth="1"/>
    <col min="9474" max="9474" width="8.7109375" style="333" customWidth="1"/>
    <col min="9475" max="9476" width="10.85546875" style="333" customWidth="1"/>
    <col min="9477" max="9477" width="54.5703125" style="333" customWidth="1"/>
    <col min="9478" max="9478" width="18.140625" style="333" customWidth="1"/>
    <col min="9479" max="9479" width="17.5703125" style="333" customWidth="1"/>
    <col min="9480" max="9480" width="9.85546875" style="333" customWidth="1"/>
    <col min="9481" max="9481" width="8.85546875" style="333" customWidth="1"/>
    <col min="9482" max="9482" width="1" style="333" customWidth="1"/>
    <col min="9483" max="9728" width="9.140625" style="333"/>
    <col min="9729" max="9729" width="2.140625" style="333" customWidth="1"/>
    <col min="9730" max="9730" width="8.7109375" style="333" customWidth="1"/>
    <col min="9731" max="9732" width="10.85546875" style="333" customWidth="1"/>
    <col min="9733" max="9733" width="54.5703125" style="333" customWidth="1"/>
    <col min="9734" max="9734" width="18.140625" style="333" customWidth="1"/>
    <col min="9735" max="9735" width="17.5703125" style="333" customWidth="1"/>
    <col min="9736" max="9736" width="9.85546875" style="333" customWidth="1"/>
    <col min="9737" max="9737" width="8.85546875" style="333" customWidth="1"/>
    <col min="9738" max="9738" width="1" style="333" customWidth="1"/>
    <col min="9739" max="9984" width="9.140625" style="333"/>
    <col min="9985" max="9985" width="2.140625" style="333" customWidth="1"/>
    <col min="9986" max="9986" width="8.7109375" style="333" customWidth="1"/>
    <col min="9987" max="9988" width="10.85546875" style="333" customWidth="1"/>
    <col min="9989" max="9989" width="54.5703125" style="333" customWidth="1"/>
    <col min="9990" max="9990" width="18.140625" style="333" customWidth="1"/>
    <col min="9991" max="9991" width="17.5703125" style="333" customWidth="1"/>
    <col min="9992" max="9992" width="9.85546875" style="333" customWidth="1"/>
    <col min="9993" max="9993" width="8.85546875" style="333" customWidth="1"/>
    <col min="9994" max="9994" width="1" style="333" customWidth="1"/>
    <col min="9995" max="10240" width="9.140625" style="333"/>
    <col min="10241" max="10241" width="2.140625" style="333" customWidth="1"/>
    <col min="10242" max="10242" width="8.7109375" style="333" customWidth="1"/>
    <col min="10243" max="10244" width="10.85546875" style="333" customWidth="1"/>
    <col min="10245" max="10245" width="54.5703125" style="333" customWidth="1"/>
    <col min="10246" max="10246" width="18.140625" style="333" customWidth="1"/>
    <col min="10247" max="10247" width="17.5703125" style="333" customWidth="1"/>
    <col min="10248" max="10248" width="9.85546875" style="333" customWidth="1"/>
    <col min="10249" max="10249" width="8.85546875" style="333" customWidth="1"/>
    <col min="10250" max="10250" width="1" style="333" customWidth="1"/>
    <col min="10251" max="10496" width="9.140625" style="333"/>
    <col min="10497" max="10497" width="2.140625" style="333" customWidth="1"/>
    <col min="10498" max="10498" width="8.7109375" style="333" customWidth="1"/>
    <col min="10499" max="10500" width="10.85546875" style="333" customWidth="1"/>
    <col min="10501" max="10501" width="54.5703125" style="333" customWidth="1"/>
    <col min="10502" max="10502" width="18.140625" style="333" customWidth="1"/>
    <col min="10503" max="10503" width="17.5703125" style="333" customWidth="1"/>
    <col min="10504" max="10504" width="9.85546875" style="333" customWidth="1"/>
    <col min="10505" max="10505" width="8.85546875" style="333" customWidth="1"/>
    <col min="10506" max="10506" width="1" style="333" customWidth="1"/>
    <col min="10507" max="10752" width="9.140625" style="333"/>
    <col min="10753" max="10753" width="2.140625" style="333" customWidth="1"/>
    <col min="10754" max="10754" width="8.7109375" style="333" customWidth="1"/>
    <col min="10755" max="10756" width="10.85546875" style="333" customWidth="1"/>
    <col min="10757" max="10757" width="54.5703125" style="333" customWidth="1"/>
    <col min="10758" max="10758" width="18.140625" style="333" customWidth="1"/>
    <col min="10759" max="10759" width="17.5703125" style="333" customWidth="1"/>
    <col min="10760" max="10760" width="9.85546875" style="333" customWidth="1"/>
    <col min="10761" max="10761" width="8.85546875" style="333" customWidth="1"/>
    <col min="10762" max="10762" width="1" style="333" customWidth="1"/>
    <col min="10763" max="11008" width="9.140625" style="333"/>
    <col min="11009" max="11009" width="2.140625" style="333" customWidth="1"/>
    <col min="11010" max="11010" width="8.7109375" style="333" customWidth="1"/>
    <col min="11011" max="11012" width="10.85546875" style="333" customWidth="1"/>
    <col min="11013" max="11013" width="54.5703125" style="333" customWidth="1"/>
    <col min="11014" max="11014" width="18.140625" style="333" customWidth="1"/>
    <col min="11015" max="11015" width="17.5703125" style="333" customWidth="1"/>
    <col min="11016" max="11016" width="9.85546875" style="333" customWidth="1"/>
    <col min="11017" max="11017" width="8.85546875" style="333" customWidth="1"/>
    <col min="11018" max="11018" width="1" style="333" customWidth="1"/>
    <col min="11019" max="11264" width="9.140625" style="333"/>
    <col min="11265" max="11265" width="2.140625" style="333" customWidth="1"/>
    <col min="11266" max="11266" width="8.7109375" style="333" customWidth="1"/>
    <col min="11267" max="11268" width="10.85546875" style="333" customWidth="1"/>
    <col min="11269" max="11269" width="54.5703125" style="333" customWidth="1"/>
    <col min="11270" max="11270" width="18.140625" style="333" customWidth="1"/>
    <col min="11271" max="11271" width="17.5703125" style="333" customWidth="1"/>
    <col min="11272" max="11272" width="9.85546875" style="333" customWidth="1"/>
    <col min="11273" max="11273" width="8.85546875" style="333" customWidth="1"/>
    <col min="11274" max="11274" width="1" style="333" customWidth="1"/>
    <col min="11275" max="11520" width="9.140625" style="333"/>
    <col min="11521" max="11521" width="2.140625" style="333" customWidth="1"/>
    <col min="11522" max="11522" width="8.7109375" style="333" customWidth="1"/>
    <col min="11523" max="11524" width="10.85546875" style="333" customWidth="1"/>
    <col min="11525" max="11525" width="54.5703125" style="333" customWidth="1"/>
    <col min="11526" max="11526" width="18.140625" style="333" customWidth="1"/>
    <col min="11527" max="11527" width="17.5703125" style="333" customWidth="1"/>
    <col min="11528" max="11528" width="9.85546875" style="333" customWidth="1"/>
    <col min="11529" max="11529" width="8.85546875" style="333" customWidth="1"/>
    <col min="11530" max="11530" width="1" style="333" customWidth="1"/>
    <col min="11531" max="11776" width="9.140625" style="333"/>
    <col min="11777" max="11777" width="2.140625" style="333" customWidth="1"/>
    <col min="11778" max="11778" width="8.7109375" style="333" customWidth="1"/>
    <col min="11779" max="11780" width="10.85546875" style="333" customWidth="1"/>
    <col min="11781" max="11781" width="54.5703125" style="333" customWidth="1"/>
    <col min="11782" max="11782" width="18.140625" style="333" customWidth="1"/>
    <col min="11783" max="11783" width="17.5703125" style="333" customWidth="1"/>
    <col min="11784" max="11784" width="9.85546875" style="333" customWidth="1"/>
    <col min="11785" max="11785" width="8.85546875" style="333" customWidth="1"/>
    <col min="11786" max="11786" width="1" style="333" customWidth="1"/>
    <col min="11787" max="12032" width="9.140625" style="333"/>
    <col min="12033" max="12033" width="2.140625" style="333" customWidth="1"/>
    <col min="12034" max="12034" width="8.7109375" style="333" customWidth="1"/>
    <col min="12035" max="12036" width="10.85546875" style="333" customWidth="1"/>
    <col min="12037" max="12037" width="54.5703125" style="333" customWidth="1"/>
    <col min="12038" max="12038" width="18.140625" style="333" customWidth="1"/>
    <col min="12039" max="12039" width="17.5703125" style="333" customWidth="1"/>
    <col min="12040" max="12040" width="9.85546875" style="333" customWidth="1"/>
    <col min="12041" max="12041" width="8.85546875" style="333" customWidth="1"/>
    <col min="12042" max="12042" width="1" style="333" customWidth="1"/>
    <col min="12043" max="12288" width="9.140625" style="333"/>
    <col min="12289" max="12289" width="2.140625" style="333" customWidth="1"/>
    <col min="12290" max="12290" width="8.7109375" style="333" customWidth="1"/>
    <col min="12291" max="12292" width="10.85546875" style="333" customWidth="1"/>
    <col min="12293" max="12293" width="54.5703125" style="333" customWidth="1"/>
    <col min="12294" max="12294" width="18.140625" style="333" customWidth="1"/>
    <col min="12295" max="12295" width="17.5703125" style="333" customWidth="1"/>
    <col min="12296" max="12296" width="9.85546875" style="333" customWidth="1"/>
    <col min="12297" max="12297" width="8.85546875" style="333" customWidth="1"/>
    <col min="12298" max="12298" width="1" style="333" customWidth="1"/>
    <col min="12299" max="12544" width="9.140625" style="333"/>
    <col min="12545" max="12545" width="2.140625" style="333" customWidth="1"/>
    <col min="12546" max="12546" width="8.7109375" style="333" customWidth="1"/>
    <col min="12547" max="12548" width="10.85546875" style="333" customWidth="1"/>
    <col min="12549" max="12549" width="54.5703125" style="333" customWidth="1"/>
    <col min="12550" max="12550" width="18.140625" style="333" customWidth="1"/>
    <col min="12551" max="12551" width="17.5703125" style="333" customWidth="1"/>
    <col min="12552" max="12552" width="9.85546875" style="333" customWidth="1"/>
    <col min="12553" max="12553" width="8.85546875" style="333" customWidth="1"/>
    <col min="12554" max="12554" width="1" style="333" customWidth="1"/>
    <col min="12555" max="12800" width="9.140625" style="333"/>
    <col min="12801" max="12801" width="2.140625" style="333" customWidth="1"/>
    <col min="12802" max="12802" width="8.7109375" style="333" customWidth="1"/>
    <col min="12803" max="12804" width="10.85546875" style="333" customWidth="1"/>
    <col min="12805" max="12805" width="54.5703125" style="333" customWidth="1"/>
    <col min="12806" max="12806" width="18.140625" style="333" customWidth="1"/>
    <col min="12807" max="12807" width="17.5703125" style="333" customWidth="1"/>
    <col min="12808" max="12808" width="9.85546875" style="333" customWidth="1"/>
    <col min="12809" max="12809" width="8.85546875" style="333" customWidth="1"/>
    <col min="12810" max="12810" width="1" style="333" customWidth="1"/>
    <col min="12811" max="13056" width="9.140625" style="333"/>
    <col min="13057" max="13057" width="2.140625" style="333" customWidth="1"/>
    <col min="13058" max="13058" width="8.7109375" style="333" customWidth="1"/>
    <col min="13059" max="13060" width="10.85546875" style="333" customWidth="1"/>
    <col min="13061" max="13061" width="54.5703125" style="333" customWidth="1"/>
    <col min="13062" max="13062" width="18.140625" style="333" customWidth="1"/>
    <col min="13063" max="13063" width="17.5703125" style="333" customWidth="1"/>
    <col min="13064" max="13064" width="9.85546875" style="333" customWidth="1"/>
    <col min="13065" max="13065" width="8.85546875" style="333" customWidth="1"/>
    <col min="13066" max="13066" width="1" style="333" customWidth="1"/>
    <col min="13067" max="13312" width="9.140625" style="333"/>
    <col min="13313" max="13313" width="2.140625" style="333" customWidth="1"/>
    <col min="13314" max="13314" width="8.7109375" style="333" customWidth="1"/>
    <col min="13315" max="13316" width="10.85546875" style="333" customWidth="1"/>
    <col min="13317" max="13317" width="54.5703125" style="333" customWidth="1"/>
    <col min="13318" max="13318" width="18.140625" style="333" customWidth="1"/>
    <col min="13319" max="13319" width="17.5703125" style="333" customWidth="1"/>
    <col min="13320" max="13320" width="9.85546875" style="333" customWidth="1"/>
    <col min="13321" max="13321" width="8.85546875" style="333" customWidth="1"/>
    <col min="13322" max="13322" width="1" style="333" customWidth="1"/>
    <col min="13323" max="13568" width="9.140625" style="333"/>
    <col min="13569" max="13569" width="2.140625" style="333" customWidth="1"/>
    <col min="13570" max="13570" width="8.7109375" style="333" customWidth="1"/>
    <col min="13571" max="13572" width="10.85546875" style="333" customWidth="1"/>
    <col min="13573" max="13573" width="54.5703125" style="333" customWidth="1"/>
    <col min="13574" max="13574" width="18.140625" style="333" customWidth="1"/>
    <col min="13575" max="13575" width="17.5703125" style="333" customWidth="1"/>
    <col min="13576" max="13576" width="9.85546875" style="333" customWidth="1"/>
    <col min="13577" max="13577" width="8.85546875" style="333" customWidth="1"/>
    <col min="13578" max="13578" width="1" style="333" customWidth="1"/>
    <col min="13579" max="13824" width="9.140625" style="333"/>
    <col min="13825" max="13825" width="2.140625" style="333" customWidth="1"/>
    <col min="13826" max="13826" width="8.7109375" style="333" customWidth="1"/>
    <col min="13827" max="13828" width="10.85546875" style="333" customWidth="1"/>
    <col min="13829" max="13829" width="54.5703125" style="333" customWidth="1"/>
    <col min="13830" max="13830" width="18.140625" style="333" customWidth="1"/>
    <col min="13831" max="13831" width="17.5703125" style="333" customWidth="1"/>
    <col min="13832" max="13832" width="9.85546875" style="333" customWidth="1"/>
    <col min="13833" max="13833" width="8.85546875" style="333" customWidth="1"/>
    <col min="13834" max="13834" width="1" style="333" customWidth="1"/>
    <col min="13835" max="14080" width="9.140625" style="333"/>
    <col min="14081" max="14081" width="2.140625" style="333" customWidth="1"/>
    <col min="14082" max="14082" width="8.7109375" style="333" customWidth="1"/>
    <col min="14083" max="14084" width="10.85546875" style="333" customWidth="1"/>
    <col min="14085" max="14085" width="54.5703125" style="333" customWidth="1"/>
    <col min="14086" max="14086" width="18.140625" style="333" customWidth="1"/>
    <col min="14087" max="14087" width="17.5703125" style="333" customWidth="1"/>
    <col min="14088" max="14088" width="9.85546875" style="333" customWidth="1"/>
    <col min="14089" max="14089" width="8.85546875" style="333" customWidth="1"/>
    <col min="14090" max="14090" width="1" style="333" customWidth="1"/>
    <col min="14091" max="14336" width="9.140625" style="333"/>
    <col min="14337" max="14337" width="2.140625" style="333" customWidth="1"/>
    <col min="14338" max="14338" width="8.7109375" style="333" customWidth="1"/>
    <col min="14339" max="14340" width="10.85546875" style="333" customWidth="1"/>
    <col min="14341" max="14341" width="54.5703125" style="333" customWidth="1"/>
    <col min="14342" max="14342" width="18.140625" style="333" customWidth="1"/>
    <col min="14343" max="14343" width="17.5703125" style="333" customWidth="1"/>
    <col min="14344" max="14344" width="9.85546875" style="333" customWidth="1"/>
    <col min="14345" max="14345" width="8.85546875" style="333" customWidth="1"/>
    <col min="14346" max="14346" width="1" style="333" customWidth="1"/>
    <col min="14347" max="14592" width="9.140625" style="333"/>
    <col min="14593" max="14593" width="2.140625" style="333" customWidth="1"/>
    <col min="14594" max="14594" width="8.7109375" style="333" customWidth="1"/>
    <col min="14595" max="14596" width="10.85546875" style="333" customWidth="1"/>
    <col min="14597" max="14597" width="54.5703125" style="333" customWidth="1"/>
    <col min="14598" max="14598" width="18.140625" style="333" customWidth="1"/>
    <col min="14599" max="14599" width="17.5703125" style="333" customWidth="1"/>
    <col min="14600" max="14600" width="9.85546875" style="333" customWidth="1"/>
    <col min="14601" max="14601" width="8.85546875" style="333" customWidth="1"/>
    <col min="14602" max="14602" width="1" style="333" customWidth="1"/>
    <col min="14603" max="14848" width="9.140625" style="333"/>
    <col min="14849" max="14849" width="2.140625" style="333" customWidth="1"/>
    <col min="14850" max="14850" width="8.7109375" style="333" customWidth="1"/>
    <col min="14851" max="14852" width="10.85546875" style="333" customWidth="1"/>
    <col min="14853" max="14853" width="54.5703125" style="333" customWidth="1"/>
    <col min="14854" max="14854" width="18.140625" style="333" customWidth="1"/>
    <col min="14855" max="14855" width="17.5703125" style="333" customWidth="1"/>
    <col min="14856" max="14856" width="9.85546875" style="333" customWidth="1"/>
    <col min="14857" max="14857" width="8.85546875" style="333" customWidth="1"/>
    <col min="14858" max="14858" width="1" style="333" customWidth="1"/>
    <col min="14859" max="15104" width="9.140625" style="333"/>
    <col min="15105" max="15105" width="2.140625" style="333" customWidth="1"/>
    <col min="15106" max="15106" width="8.7109375" style="333" customWidth="1"/>
    <col min="15107" max="15108" width="10.85546875" style="333" customWidth="1"/>
    <col min="15109" max="15109" width="54.5703125" style="333" customWidth="1"/>
    <col min="15110" max="15110" width="18.140625" style="333" customWidth="1"/>
    <col min="15111" max="15111" width="17.5703125" style="333" customWidth="1"/>
    <col min="15112" max="15112" width="9.85546875" style="333" customWidth="1"/>
    <col min="15113" max="15113" width="8.85546875" style="333" customWidth="1"/>
    <col min="15114" max="15114" width="1" style="333" customWidth="1"/>
    <col min="15115" max="15360" width="9.140625" style="333"/>
    <col min="15361" max="15361" width="2.140625" style="333" customWidth="1"/>
    <col min="15362" max="15362" width="8.7109375" style="333" customWidth="1"/>
    <col min="15363" max="15364" width="10.85546875" style="333" customWidth="1"/>
    <col min="15365" max="15365" width="54.5703125" style="333" customWidth="1"/>
    <col min="15366" max="15366" width="18.140625" style="333" customWidth="1"/>
    <col min="15367" max="15367" width="17.5703125" style="333" customWidth="1"/>
    <col min="15368" max="15368" width="9.85546875" style="333" customWidth="1"/>
    <col min="15369" max="15369" width="8.85546875" style="333" customWidth="1"/>
    <col min="15370" max="15370" width="1" style="333" customWidth="1"/>
    <col min="15371" max="15616" width="9.140625" style="333"/>
    <col min="15617" max="15617" width="2.140625" style="333" customWidth="1"/>
    <col min="15618" max="15618" width="8.7109375" style="333" customWidth="1"/>
    <col min="15619" max="15620" width="10.85546875" style="333" customWidth="1"/>
    <col min="15621" max="15621" width="54.5703125" style="333" customWidth="1"/>
    <col min="15622" max="15622" width="18.140625" style="333" customWidth="1"/>
    <col min="15623" max="15623" width="17.5703125" style="333" customWidth="1"/>
    <col min="15624" max="15624" width="9.85546875" style="333" customWidth="1"/>
    <col min="15625" max="15625" width="8.85546875" style="333" customWidth="1"/>
    <col min="15626" max="15626" width="1" style="333" customWidth="1"/>
    <col min="15627" max="15872" width="9.140625" style="333"/>
    <col min="15873" max="15873" width="2.140625" style="333" customWidth="1"/>
    <col min="15874" max="15874" width="8.7109375" style="333" customWidth="1"/>
    <col min="15875" max="15876" width="10.85546875" style="333" customWidth="1"/>
    <col min="15877" max="15877" width="54.5703125" style="333" customWidth="1"/>
    <col min="15878" max="15878" width="18.140625" style="333" customWidth="1"/>
    <col min="15879" max="15879" width="17.5703125" style="333" customWidth="1"/>
    <col min="15880" max="15880" width="9.85546875" style="333" customWidth="1"/>
    <col min="15881" max="15881" width="8.85546875" style="333" customWidth="1"/>
    <col min="15882" max="15882" width="1" style="333" customWidth="1"/>
    <col min="15883" max="16128" width="9.140625" style="333"/>
    <col min="16129" max="16129" width="2.140625" style="333" customWidth="1"/>
    <col min="16130" max="16130" width="8.7109375" style="333" customWidth="1"/>
    <col min="16131" max="16132" width="10.85546875" style="333" customWidth="1"/>
    <col min="16133" max="16133" width="54.5703125" style="333" customWidth="1"/>
    <col min="16134" max="16134" width="18.140625" style="333" customWidth="1"/>
    <col min="16135" max="16135" width="17.5703125" style="333" customWidth="1"/>
    <col min="16136" max="16136" width="9.85546875" style="333" customWidth="1"/>
    <col min="16137" max="16137" width="8.85546875" style="333" customWidth="1"/>
    <col min="16138" max="16138" width="1" style="333" customWidth="1"/>
    <col min="16139" max="16384" width="9.140625" style="333"/>
  </cols>
  <sheetData>
    <row r="1" spans="1:10" ht="46.5" customHeight="1">
      <c r="A1" s="375" t="s">
        <v>512</v>
      </c>
      <c r="B1" s="375"/>
      <c r="C1" s="375"/>
      <c r="D1" s="375"/>
      <c r="E1" s="375"/>
      <c r="F1" s="375"/>
      <c r="G1" s="375"/>
      <c r="H1" s="375"/>
      <c r="I1" s="375"/>
      <c r="J1" s="375"/>
    </row>
    <row r="2" spans="1:10" ht="34.9" customHeight="1">
      <c r="A2" s="348"/>
      <c r="B2" s="376" t="s">
        <v>513</v>
      </c>
      <c r="C2" s="376"/>
      <c r="D2" s="376"/>
      <c r="E2" s="376"/>
      <c r="F2" s="376"/>
      <c r="G2" s="377"/>
      <c r="H2" s="377"/>
      <c r="I2" s="377"/>
      <c r="J2" s="377"/>
    </row>
    <row r="3" spans="1:10" ht="17.100000000000001" customHeight="1">
      <c r="B3" s="334" t="s">
        <v>118</v>
      </c>
      <c r="C3" s="334" t="s">
        <v>337</v>
      </c>
      <c r="D3" s="334" t="s">
        <v>425</v>
      </c>
      <c r="E3" s="334" t="s">
        <v>12</v>
      </c>
      <c r="F3" s="334" t="s">
        <v>426</v>
      </c>
      <c r="G3" s="334" t="s">
        <v>427</v>
      </c>
      <c r="H3" s="372" t="s">
        <v>428</v>
      </c>
      <c r="I3" s="372"/>
    </row>
    <row r="4" spans="1:10" ht="17.100000000000001" customHeight="1">
      <c r="B4" s="335" t="s">
        <v>429</v>
      </c>
      <c r="C4" s="335"/>
      <c r="D4" s="335"/>
      <c r="E4" s="336" t="s">
        <v>258</v>
      </c>
      <c r="F4" s="337" t="s">
        <v>514</v>
      </c>
      <c r="G4" s="337" t="s">
        <v>436</v>
      </c>
      <c r="H4" s="366" t="s">
        <v>514</v>
      </c>
      <c r="I4" s="366"/>
    </row>
    <row r="5" spans="1:10" ht="17.100000000000001" customHeight="1">
      <c r="B5" s="338"/>
      <c r="C5" s="339" t="s">
        <v>433</v>
      </c>
      <c r="D5" s="340"/>
      <c r="E5" s="341" t="s">
        <v>259</v>
      </c>
      <c r="F5" s="342" t="s">
        <v>515</v>
      </c>
      <c r="G5" s="342" t="s">
        <v>436</v>
      </c>
      <c r="H5" s="367" t="s">
        <v>515</v>
      </c>
      <c r="I5" s="367"/>
    </row>
    <row r="6" spans="1:10" ht="17.100000000000001" customHeight="1">
      <c r="B6" s="343"/>
      <c r="C6" s="343"/>
      <c r="D6" s="344" t="s">
        <v>280</v>
      </c>
      <c r="E6" s="345" t="s">
        <v>281</v>
      </c>
      <c r="F6" s="346" t="s">
        <v>516</v>
      </c>
      <c r="G6" s="346" t="s">
        <v>517</v>
      </c>
      <c r="H6" s="365" t="s">
        <v>518</v>
      </c>
      <c r="I6" s="365"/>
    </row>
    <row r="7" spans="1:10" ht="17.100000000000001" customHeight="1">
      <c r="B7" s="343"/>
      <c r="C7" s="343"/>
      <c r="D7" s="344" t="s">
        <v>291</v>
      </c>
      <c r="E7" s="345" t="s">
        <v>292</v>
      </c>
      <c r="F7" s="346" t="s">
        <v>519</v>
      </c>
      <c r="G7" s="346" t="s">
        <v>520</v>
      </c>
      <c r="H7" s="365" t="s">
        <v>521</v>
      </c>
      <c r="I7" s="365"/>
    </row>
    <row r="8" spans="1:10" ht="17.100000000000001" customHeight="1">
      <c r="B8" s="343"/>
      <c r="C8" s="343"/>
      <c r="D8" s="344" t="s">
        <v>400</v>
      </c>
      <c r="E8" s="345" t="s">
        <v>261</v>
      </c>
      <c r="F8" s="346" t="s">
        <v>522</v>
      </c>
      <c r="G8" s="346" t="s">
        <v>523</v>
      </c>
      <c r="H8" s="365" t="s">
        <v>524</v>
      </c>
      <c r="I8" s="365"/>
    </row>
    <row r="9" spans="1:10" ht="17.100000000000001" customHeight="1">
      <c r="B9" s="343"/>
      <c r="C9" s="343"/>
      <c r="D9" s="344" t="s">
        <v>402</v>
      </c>
      <c r="E9" s="345" t="s">
        <v>261</v>
      </c>
      <c r="F9" s="346" t="s">
        <v>436</v>
      </c>
      <c r="G9" s="346" t="s">
        <v>431</v>
      </c>
      <c r="H9" s="365" t="s">
        <v>431</v>
      </c>
      <c r="I9" s="365"/>
    </row>
    <row r="10" spans="1:10" ht="17.100000000000001" customHeight="1">
      <c r="B10" s="343"/>
      <c r="C10" s="343"/>
      <c r="D10" s="344" t="s">
        <v>403</v>
      </c>
      <c r="E10" s="345" t="s">
        <v>261</v>
      </c>
      <c r="F10" s="346" t="s">
        <v>436</v>
      </c>
      <c r="G10" s="346" t="s">
        <v>431</v>
      </c>
      <c r="H10" s="365" t="s">
        <v>431</v>
      </c>
      <c r="I10" s="365"/>
    </row>
    <row r="11" spans="1:10" ht="17.100000000000001" customHeight="1">
      <c r="B11" s="335" t="s">
        <v>437</v>
      </c>
      <c r="C11" s="335"/>
      <c r="D11" s="335"/>
      <c r="E11" s="336" t="s">
        <v>438</v>
      </c>
      <c r="F11" s="337" t="s">
        <v>525</v>
      </c>
      <c r="G11" s="337" t="s">
        <v>440</v>
      </c>
      <c r="H11" s="366" t="s">
        <v>526</v>
      </c>
      <c r="I11" s="366"/>
    </row>
    <row r="12" spans="1:10" ht="17.100000000000001" customHeight="1">
      <c r="B12" s="338"/>
      <c r="C12" s="339" t="s">
        <v>442</v>
      </c>
      <c r="D12" s="340"/>
      <c r="E12" s="341" t="s">
        <v>443</v>
      </c>
      <c r="F12" s="342" t="s">
        <v>448</v>
      </c>
      <c r="G12" s="342" t="s">
        <v>440</v>
      </c>
      <c r="H12" s="367" t="s">
        <v>449</v>
      </c>
      <c r="I12" s="367"/>
    </row>
    <row r="13" spans="1:10" ht="17.100000000000001" customHeight="1">
      <c r="B13" s="343"/>
      <c r="C13" s="343"/>
      <c r="D13" s="344" t="s">
        <v>275</v>
      </c>
      <c r="E13" s="345" t="s">
        <v>265</v>
      </c>
      <c r="F13" s="346" t="s">
        <v>527</v>
      </c>
      <c r="G13" s="346" t="s">
        <v>528</v>
      </c>
      <c r="H13" s="365" t="s">
        <v>529</v>
      </c>
      <c r="I13" s="365"/>
    </row>
    <row r="14" spans="1:10" ht="17.100000000000001" customHeight="1">
      <c r="B14" s="343"/>
      <c r="C14" s="343"/>
      <c r="D14" s="344" t="s">
        <v>530</v>
      </c>
      <c r="E14" s="345" t="s">
        <v>531</v>
      </c>
      <c r="F14" s="346" t="s">
        <v>532</v>
      </c>
      <c r="G14" s="346" t="s">
        <v>533</v>
      </c>
      <c r="H14" s="365" t="s">
        <v>534</v>
      </c>
      <c r="I14" s="365"/>
    </row>
    <row r="15" spans="1:10" ht="17.100000000000001" customHeight="1">
      <c r="B15" s="335" t="s">
        <v>535</v>
      </c>
      <c r="C15" s="335"/>
      <c r="D15" s="335"/>
      <c r="E15" s="336" t="s">
        <v>536</v>
      </c>
      <c r="F15" s="337" t="s">
        <v>537</v>
      </c>
      <c r="G15" s="337" t="s">
        <v>538</v>
      </c>
      <c r="H15" s="366" t="s">
        <v>539</v>
      </c>
      <c r="I15" s="366"/>
    </row>
    <row r="16" spans="1:10" ht="17.100000000000001" customHeight="1">
      <c r="B16" s="338"/>
      <c r="C16" s="339" t="s">
        <v>540</v>
      </c>
      <c r="D16" s="340"/>
      <c r="E16" s="341" t="s">
        <v>541</v>
      </c>
      <c r="F16" s="342" t="s">
        <v>542</v>
      </c>
      <c r="G16" s="342" t="s">
        <v>543</v>
      </c>
      <c r="H16" s="367" t="s">
        <v>544</v>
      </c>
      <c r="I16" s="367"/>
    </row>
    <row r="17" spans="2:9" ht="17.100000000000001" customHeight="1">
      <c r="B17" s="343"/>
      <c r="C17" s="343"/>
      <c r="D17" s="344" t="s">
        <v>275</v>
      </c>
      <c r="E17" s="345" t="s">
        <v>265</v>
      </c>
      <c r="F17" s="346" t="s">
        <v>545</v>
      </c>
      <c r="G17" s="346" t="s">
        <v>546</v>
      </c>
      <c r="H17" s="365" t="s">
        <v>547</v>
      </c>
      <c r="I17" s="365"/>
    </row>
    <row r="18" spans="2:9" ht="17.100000000000001" customHeight="1">
      <c r="B18" s="343"/>
      <c r="C18" s="343"/>
      <c r="D18" s="344" t="s">
        <v>278</v>
      </c>
      <c r="E18" s="345" t="s">
        <v>266</v>
      </c>
      <c r="F18" s="346" t="s">
        <v>548</v>
      </c>
      <c r="G18" s="346" t="s">
        <v>549</v>
      </c>
      <c r="H18" s="365" t="s">
        <v>550</v>
      </c>
      <c r="I18" s="365"/>
    </row>
    <row r="19" spans="2:9" ht="17.100000000000001" customHeight="1">
      <c r="B19" s="343"/>
      <c r="C19" s="343"/>
      <c r="D19" s="344" t="s">
        <v>279</v>
      </c>
      <c r="E19" s="345" t="s">
        <v>267</v>
      </c>
      <c r="F19" s="346" t="s">
        <v>551</v>
      </c>
      <c r="G19" s="346" t="s">
        <v>552</v>
      </c>
      <c r="H19" s="365" t="s">
        <v>553</v>
      </c>
      <c r="I19" s="365"/>
    </row>
    <row r="20" spans="2:9" ht="17.100000000000001" customHeight="1">
      <c r="B20" s="343"/>
      <c r="C20" s="343"/>
      <c r="D20" s="344" t="s">
        <v>324</v>
      </c>
      <c r="E20" s="345" t="s">
        <v>268</v>
      </c>
      <c r="F20" s="346" t="s">
        <v>554</v>
      </c>
      <c r="G20" s="346" t="s">
        <v>555</v>
      </c>
      <c r="H20" s="365" t="s">
        <v>556</v>
      </c>
      <c r="I20" s="365"/>
    </row>
    <row r="21" spans="2:9" ht="17.100000000000001" customHeight="1">
      <c r="B21" s="343"/>
      <c r="C21" s="343"/>
      <c r="D21" s="344" t="s">
        <v>280</v>
      </c>
      <c r="E21" s="345" t="s">
        <v>281</v>
      </c>
      <c r="F21" s="346" t="s">
        <v>557</v>
      </c>
      <c r="G21" s="346" t="s">
        <v>558</v>
      </c>
      <c r="H21" s="365" t="s">
        <v>559</v>
      </c>
      <c r="I21" s="365"/>
    </row>
    <row r="22" spans="2:9" ht="17.100000000000001" customHeight="1">
      <c r="B22" s="343"/>
      <c r="C22" s="343"/>
      <c r="D22" s="344" t="s">
        <v>291</v>
      </c>
      <c r="E22" s="345" t="s">
        <v>292</v>
      </c>
      <c r="F22" s="346" t="s">
        <v>560</v>
      </c>
      <c r="G22" s="346" t="s">
        <v>561</v>
      </c>
      <c r="H22" s="365" t="s">
        <v>562</v>
      </c>
      <c r="I22" s="365"/>
    </row>
    <row r="23" spans="2:9" ht="17.100000000000001" customHeight="1">
      <c r="B23" s="343"/>
      <c r="C23" s="343"/>
      <c r="D23" s="344" t="s">
        <v>563</v>
      </c>
      <c r="E23" s="345" t="s">
        <v>564</v>
      </c>
      <c r="F23" s="346" t="s">
        <v>565</v>
      </c>
      <c r="G23" s="346" t="s">
        <v>566</v>
      </c>
      <c r="H23" s="365" t="s">
        <v>567</v>
      </c>
      <c r="I23" s="365"/>
    </row>
    <row r="24" spans="2:9" ht="17.100000000000001" customHeight="1">
      <c r="B24" s="338"/>
      <c r="C24" s="339" t="s">
        <v>568</v>
      </c>
      <c r="D24" s="340"/>
      <c r="E24" s="341" t="s">
        <v>569</v>
      </c>
      <c r="F24" s="342" t="s">
        <v>570</v>
      </c>
      <c r="G24" s="342" t="s">
        <v>436</v>
      </c>
      <c r="H24" s="367" t="s">
        <v>570</v>
      </c>
      <c r="I24" s="367"/>
    </row>
    <row r="25" spans="2:9" ht="17.100000000000001" customHeight="1">
      <c r="B25" s="343"/>
      <c r="C25" s="343"/>
      <c r="D25" s="344" t="s">
        <v>288</v>
      </c>
      <c r="E25" s="345" t="s">
        <v>269</v>
      </c>
      <c r="F25" s="346" t="s">
        <v>571</v>
      </c>
      <c r="G25" s="346" t="s">
        <v>557</v>
      </c>
      <c r="H25" s="365" t="s">
        <v>572</v>
      </c>
      <c r="I25" s="365"/>
    </row>
    <row r="26" spans="2:9" ht="17.100000000000001" customHeight="1">
      <c r="B26" s="343"/>
      <c r="C26" s="343"/>
      <c r="D26" s="344" t="s">
        <v>573</v>
      </c>
      <c r="E26" s="345" t="s">
        <v>574</v>
      </c>
      <c r="F26" s="346" t="s">
        <v>575</v>
      </c>
      <c r="G26" s="346" t="s">
        <v>576</v>
      </c>
      <c r="H26" s="365" t="s">
        <v>577</v>
      </c>
      <c r="I26" s="365"/>
    </row>
    <row r="27" spans="2:9" ht="17.100000000000001" customHeight="1">
      <c r="B27" s="338"/>
      <c r="C27" s="339" t="s">
        <v>578</v>
      </c>
      <c r="D27" s="340"/>
      <c r="E27" s="341" t="s">
        <v>579</v>
      </c>
      <c r="F27" s="342" t="s">
        <v>580</v>
      </c>
      <c r="G27" s="342" t="s">
        <v>581</v>
      </c>
      <c r="H27" s="367" t="s">
        <v>582</v>
      </c>
      <c r="I27" s="367"/>
    </row>
    <row r="28" spans="2:9" ht="17.100000000000001" customHeight="1">
      <c r="B28" s="343"/>
      <c r="C28" s="343"/>
      <c r="D28" s="344" t="s">
        <v>275</v>
      </c>
      <c r="E28" s="345" t="s">
        <v>265</v>
      </c>
      <c r="F28" s="346" t="s">
        <v>583</v>
      </c>
      <c r="G28" s="346" t="s">
        <v>584</v>
      </c>
      <c r="H28" s="365" t="s">
        <v>585</v>
      </c>
      <c r="I28" s="365"/>
    </row>
    <row r="29" spans="2:9" ht="17.100000000000001" customHeight="1">
      <c r="B29" s="343"/>
      <c r="C29" s="343"/>
      <c r="D29" s="344" t="s">
        <v>278</v>
      </c>
      <c r="E29" s="345" t="s">
        <v>266</v>
      </c>
      <c r="F29" s="346" t="s">
        <v>586</v>
      </c>
      <c r="G29" s="346" t="s">
        <v>587</v>
      </c>
      <c r="H29" s="365" t="s">
        <v>588</v>
      </c>
      <c r="I29" s="365"/>
    </row>
    <row r="30" spans="2:9" ht="17.100000000000001" customHeight="1">
      <c r="B30" s="343"/>
      <c r="C30" s="343"/>
      <c r="D30" s="344" t="s">
        <v>324</v>
      </c>
      <c r="E30" s="345" t="s">
        <v>268</v>
      </c>
      <c r="F30" s="346" t="s">
        <v>589</v>
      </c>
      <c r="G30" s="346" t="s">
        <v>590</v>
      </c>
      <c r="H30" s="365" t="s">
        <v>554</v>
      </c>
      <c r="I30" s="365"/>
    </row>
    <row r="31" spans="2:9" ht="20.100000000000001" customHeight="1">
      <c r="B31" s="343"/>
      <c r="C31" s="343"/>
      <c r="D31" s="344" t="s">
        <v>591</v>
      </c>
      <c r="E31" s="345" t="s">
        <v>592</v>
      </c>
      <c r="F31" s="346" t="s">
        <v>593</v>
      </c>
      <c r="G31" s="346" t="s">
        <v>594</v>
      </c>
      <c r="H31" s="365" t="s">
        <v>595</v>
      </c>
      <c r="I31" s="365"/>
    </row>
    <row r="32" spans="2:9" ht="17.100000000000001" customHeight="1">
      <c r="B32" s="343"/>
      <c r="C32" s="343"/>
      <c r="D32" s="344" t="s">
        <v>293</v>
      </c>
      <c r="E32" s="345" t="s">
        <v>294</v>
      </c>
      <c r="F32" s="346" t="s">
        <v>596</v>
      </c>
      <c r="G32" s="346" t="s">
        <v>597</v>
      </c>
      <c r="H32" s="365" t="s">
        <v>598</v>
      </c>
      <c r="I32" s="365"/>
    </row>
    <row r="33" spans="2:9" ht="17.100000000000001" customHeight="1">
      <c r="B33" s="343"/>
      <c r="C33" s="343"/>
      <c r="D33" s="344" t="s">
        <v>599</v>
      </c>
      <c r="E33" s="345" t="s">
        <v>600</v>
      </c>
      <c r="F33" s="346" t="s">
        <v>436</v>
      </c>
      <c r="G33" s="346" t="s">
        <v>567</v>
      </c>
      <c r="H33" s="365" t="s">
        <v>567</v>
      </c>
      <c r="I33" s="365"/>
    </row>
    <row r="34" spans="2:9" ht="17.100000000000001" customHeight="1">
      <c r="B34" s="343"/>
      <c r="C34" s="343"/>
      <c r="D34" s="344" t="s">
        <v>326</v>
      </c>
      <c r="E34" s="345" t="s">
        <v>327</v>
      </c>
      <c r="F34" s="346" t="s">
        <v>601</v>
      </c>
      <c r="G34" s="346" t="s">
        <v>602</v>
      </c>
      <c r="H34" s="365" t="s">
        <v>603</v>
      </c>
      <c r="I34" s="365"/>
    </row>
    <row r="35" spans="2:9" ht="17.100000000000001" customHeight="1">
      <c r="B35" s="335" t="s">
        <v>302</v>
      </c>
      <c r="C35" s="335"/>
      <c r="D35" s="335"/>
      <c r="E35" s="336" t="s">
        <v>303</v>
      </c>
      <c r="F35" s="337" t="s">
        <v>604</v>
      </c>
      <c r="G35" s="337" t="s">
        <v>451</v>
      </c>
      <c r="H35" s="366" t="s">
        <v>605</v>
      </c>
      <c r="I35" s="366"/>
    </row>
    <row r="36" spans="2:9" ht="17.100000000000001" customHeight="1">
      <c r="B36" s="338"/>
      <c r="C36" s="339" t="s">
        <v>304</v>
      </c>
      <c r="D36" s="340"/>
      <c r="E36" s="341" t="s">
        <v>305</v>
      </c>
      <c r="F36" s="342" t="s">
        <v>453</v>
      </c>
      <c r="G36" s="342" t="s">
        <v>451</v>
      </c>
      <c r="H36" s="367" t="s">
        <v>454</v>
      </c>
      <c r="I36" s="367"/>
    </row>
    <row r="37" spans="2:9" ht="17.100000000000001" customHeight="1">
      <c r="B37" s="343"/>
      <c r="C37" s="343"/>
      <c r="D37" s="344" t="s">
        <v>530</v>
      </c>
      <c r="E37" s="345" t="s">
        <v>531</v>
      </c>
      <c r="F37" s="346" t="s">
        <v>606</v>
      </c>
      <c r="G37" s="346" t="s">
        <v>607</v>
      </c>
      <c r="H37" s="365" t="s">
        <v>608</v>
      </c>
      <c r="I37" s="365"/>
    </row>
    <row r="38" spans="2:9" ht="17.100000000000001" customHeight="1">
      <c r="B38" s="343"/>
      <c r="C38" s="343"/>
      <c r="D38" s="344" t="s">
        <v>278</v>
      </c>
      <c r="E38" s="345" t="s">
        <v>266</v>
      </c>
      <c r="F38" s="346" t="s">
        <v>609</v>
      </c>
      <c r="G38" s="346" t="s">
        <v>610</v>
      </c>
      <c r="H38" s="365" t="s">
        <v>611</v>
      </c>
      <c r="I38" s="365"/>
    </row>
    <row r="39" spans="2:9" ht="17.100000000000001" customHeight="1">
      <c r="B39" s="343"/>
      <c r="C39" s="343"/>
      <c r="D39" s="344" t="s">
        <v>279</v>
      </c>
      <c r="E39" s="345" t="s">
        <v>267</v>
      </c>
      <c r="F39" s="346" t="s">
        <v>612</v>
      </c>
      <c r="G39" s="346" t="s">
        <v>613</v>
      </c>
      <c r="H39" s="365" t="s">
        <v>614</v>
      </c>
      <c r="I39" s="365"/>
    </row>
    <row r="40" spans="2:9" ht="17.100000000000001" customHeight="1">
      <c r="B40" s="335" t="s">
        <v>615</v>
      </c>
      <c r="C40" s="335"/>
      <c r="D40" s="335"/>
      <c r="E40" s="336" t="s">
        <v>616</v>
      </c>
      <c r="F40" s="337" t="s">
        <v>617</v>
      </c>
      <c r="G40" s="337" t="s">
        <v>618</v>
      </c>
      <c r="H40" s="366" t="s">
        <v>619</v>
      </c>
      <c r="I40" s="366"/>
    </row>
    <row r="41" spans="2:9" ht="20.100000000000001" customHeight="1">
      <c r="B41" s="338"/>
      <c r="C41" s="339" t="s">
        <v>620</v>
      </c>
      <c r="D41" s="340"/>
      <c r="E41" s="341" t="s">
        <v>621</v>
      </c>
      <c r="F41" s="342" t="s">
        <v>622</v>
      </c>
      <c r="G41" s="342" t="s">
        <v>618</v>
      </c>
      <c r="H41" s="367" t="s">
        <v>623</v>
      </c>
      <c r="I41" s="367"/>
    </row>
    <row r="42" spans="2:9" ht="17.100000000000001" customHeight="1">
      <c r="B42" s="343"/>
      <c r="C42" s="343"/>
      <c r="D42" s="344" t="s">
        <v>624</v>
      </c>
      <c r="E42" s="345" t="s">
        <v>625</v>
      </c>
      <c r="F42" s="346" t="s">
        <v>436</v>
      </c>
      <c r="G42" s="346" t="s">
        <v>618</v>
      </c>
      <c r="H42" s="365" t="s">
        <v>618</v>
      </c>
      <c r="I42" s="365"/>
    </row>
    <row r="43" spans="2:9" ht="17.100000000000001" customHeight="1">
      <c r="B43" s="335" t="s">
        <v>626</v>
      </c>
      <c r="C43" s="335"/>
      <c r="D43" s="335"/>
      <c r="E43" s="336" t="s">
        <v>627</v>
      </c>
      <c r="F43" s="337" t="s">
        <v>628</v>
      </c>
      <c r="G43" s="337" t="s">
        <v>629</v>
      </c>
      <c r="H43" s="366" t="s">
        <v>630</v>
      </c>
      <c r="I43" s="366"/>
    </row>
    <row r="44" spans="2:9" ht="17.100000000000001" customHeight="1">
      <c r="B44" s="338"/>
      <c r="C44" s="339" t="s">
        <v>631</v>
      </c>
      <c r="D44" s="340"/>
      <c r="E44" s="341" t="s">
        <v>632</v>
      </c>
      <c r="F44" s="342" t="s">
        <v>628</v>
      </c>
      <c r="G44" s="342" t="s">
        <v>629</v>
      </c>
      <c r="H44" s="367" t="s">
        <v>630</v>
      </c>
      <c r="I44" s="367"/>
    </row>
    <row r="45" spans="2:9" ht="17.100000000000001" customHeight="1">
      <c r="B45" s="343"/>
      <c r="C45" s="343"/>
      <c r="D45" s="344" t="s">
        <v>633</v>
      </c>
      <c r="E45" s="345" t="s">
        <v>634</v>
      </c>
      <c r="F45" s="346" t="s">
        <v>635</v>
      </c>
      <c r="G45" s="346" t="s">
        <v>629</v>
      </c>
      <c r="H45" s="365" t="s">
        <v>636</v>
      </c>
      <c r="I45" s="365"/>
    </row>
    <row r="46" spans="2:9" ht="17.100000000000001" customHeight="1">
      <c r="B46" s="335" t="s">
        <v>306</v>
      </c>
      <c r="C46" s="335"/>
      <c r="D46" s="335"/>
      <c r="E46" s="336" t="s">
        <v>262</v>
      </c>
      <c r="F46" s="337" t="s">
        <v>637</v>
      </c>
      <c r="G46" s="337" t="s">
        <v>638</v>
      </c>
      <c r="H46" s="366" t="s">
        <v>639</v>
      </c>
      <c r="I46" s="366"/>
    </row>
    <row r="47" spans="2:9" ht="17.100000000000001" customHeight="1">
      <c r="B47" s="338"/>
      <c r="C47" s="339" t="s">
        <v>640</v>
      </c>
      <c r="D47" s="340"/>
      <c r="E47" s="341" t="s">
        <v>641</v>
      </c>
      <c r="F47" s="342" t="s">
        <v>642</v>
      </c>
      <c r="G47" s="342" t="s">
        <v>436</v>
      </c>
      <c r="H47" s="367" t="s">
        <v>642</v>
      </c>
      <c r="I47" s="367"/>
    </row>
    <row r="48" spans="2:9" ht="17.100000000000001" customHeight="1">
      <c r="B48" s="343"/>
      <c r="C48" s="343"/>
      <c r="D48" s="344" t="s">
        <v>280</v>
      </c>
      <c r="E48" s="345" t="s">
        <v>281</v>
      </c>
      <c r="F48" s="346" t="s">
        <v>643</v>
      </c>
      <c r="G48" s="346" t="s">
        <v>644</v>
      </c>
      <c r="H48" s="365" t="s">
        <v>645</v>
      </c>
      <c r="I48" s="365"/>
    </row>
    <row r="49" spans="2:9" ht="17.100000000000001" customHeight="1">
      <c r="B49" s="343"/>
      <c r="C49" s="343"/>
      <c r="D49" s="344" t="s">
        <v>286</v>
      </c>
      <c r="E49" s="345" t="s">
        <v>287</v>
      </c>
      <c r="F49" s="346" t="s">
        <v>646</v>
      </c>
      <c r="G49" s="346" t="s">
        <v>644</v>
      </c>
      <c r="H49" s="365" t="s">
        <v>647</v>
      </c>
      <c r="I49" s="365"/>
    </row>
    <row r="50" spans="2:9" ht="17.100000000000001" customHeight="1">
      <c r="B50" s="343"/>
      <c r="C50" s="343"/>
      <c r="D50" s="344" t="s">
        <v>291</v>
      </c>
      <c r="E50" s="345" t="s">
        <v>292</v>
      </c>
      <c r="F50" s="346" t="s">
        <v>648</v>
      </c>
      <c r="G50" s="346" t="s">
        <v>649</v>
      </c>
      <c r="H50" s="365" t="s">
        <v>650</v>
      </c>
      <c r="I50" s="365"/>
    </row>
    <row r="51" spans="2:9" ht="17.100000000000001" customHeight="1">
      <c r="B51" s="343"/>
      <c r="C51" s="343"/>
      <c r="D51" s="344" t="s">
        <v>651</v>
      </c>
      <c r="E51" s="345" t="s">
        <v>652</v>
      </c>
      <c r="F51" s="346" t="s">
        <v>653</v>
      </c>
      <c r="G51" s="346" t="s">
        <v>654</v>
      </c>
      <c r="H51" s="365" t="s">
        <v>655</v>
      </c>
      <c r="I51" s="365"/>
    </row>
    <row r="52" spans="2:9" ht="17.100000000000001" customHeight="1">
      <c r="B52" s="343"/>
      <c r="C52" s="343"/>
      <c r="D52" s="344" t="s">
        <v>656</v>
      </c>
      <c r="E52" s="345" t="s">
        <v>657</v>
      </c>
      <c r="F52" s="346" t="s">
        <v>575</v>
      </c>
      <c r="G52" s="346" t="s">
        <v>658</v>
      </c>
      <c r="H52" s="365" t="s">
        <v>659</v>
      </c>
      <c r="I52" s="365"/>
    </row>
    <row r="53" spans="2:9" ht="17.100000000000001" customHeight="1">
      <c r="B53" s="343"/>
      <c r="C53" s="343"/>
      <c r="D53" s="344" t="s">
        <v>660</v>
      </c>
      <c r="E53" s="345" t="s">
        <v>661</v>
      </c>
      <c r="F53" s="346" t="s">
        <v>662</v>
      </c>
      <c r="G53" s="346" t="s">
        <v>576</v>
      </c>
      <c r="H53" s="365" t="s">
        <v>663</v>
      </c>
      <c r="I53" s="365"/>
    </row>
    <row r="54" spans="2:9" ht="17.100000000000001" customHeight="1">
      <c r="B54" s="343"/>
      <c r="C54" s="343"/>
      <c r="D54" s="344" t="s">
        <v>664</v>
      </c>
      <c r="E54" s="345" t="s">
        <v>665</v>
      </c>
      <c r="F54" s="346" t="s">
        <v>653</v>
      </c>
      <c r="G54" s="346" t="s">
        <v>666</v>
      </c>
      <c r="H54" s="365" t="s">
        <v>667</v>
      </c>
      <c r="I54" s="365"/>
    </row>
    <row r="55" spans="2:9" ht="17.100000000000001" customHeight="1">
      <c r="B55" s="338"/>
      <c r="C55" s="339" t="s">
        <v>668</v>
      </c>
      <c r="D55" s="340"/>
      <c r="E55" s="341" t="s">
        <v>669</v>
      </c>
      <c r="F55" s="342" t="s">
        <v>670</v>
      </c>
      <c r="G55" s="342" t="s">
        <v>436</v>
      </c>
      <c r="H55" s="367" t="s">
        <v>670</v>
      </c>
      <c r="I55" s="367"/>
    </row>
    <row r="56" spans="2:9" ht="17.100000000000001" customHeight="1">
      <c r="B56" s="343"/>
      <c r="C56" s="343"/>
      <c r="D56" s="344" t="s">
        <v>276</v>
      </c>
      <c r="E56" s="345" t="s">
        <v>671</v>
      </c>
      <c r="F56" s="346" t="s">
        <v>672</v>
      </c>
      <c r="G56" s="346" t="s">
        <v>673</v>
      </c>
      <c r="H56" s="365" t="s">
        <v>674</v>
      </c>
      <c r="I56" s="365"/>
    </row>
    <row r="57" spans="2:9" ht="17.100000000000001" customHeight="1">
      <c r="B57" s="343"/>
      <c r="C57" s="343"/>
      <c r="D57" s="344" t="s">
        <v>280</v>
      </c>
      <c r="E57" s="345" t="s">
        <v>281</v>
      </c>
      <c r="F57" s="346" t="s">
        <v>675</v>
      </c>
      <c r="G57" s="346" t="s">
        <v>575</v>
      </c>
      <c r="H57" s="365" t="s">
        <v>676</v>
      </c>
      <c r="I57" s="365"/>
    </row>
    <row r="58" spans="2:9" ht="17.100000000000001" customHeight="1">
      <c r="B58" s="343"/>
      <c r="C58" s="343"/>
      <c r="D58" s="344" t="s">
        <v>284</v>
      </c>
      <c r="E58" s="345" t="s">
        <v>325</v>
      </c>
      <c r="F58" s="346" t="s">
        <v>653</v>
      </c>
      <c r="G58" s="346" t="s">
        <v>677</v>
      </c>
      <c r="H58" s="365" t="s">
        <v>678</v>
      </c>
      <c r="I58" s="365"/>
    </row>
    <row r="59" spans="2:9" ht="17.100000000000001" customHeight="1">
      <c r="B59" s="343"/>
      <c r="C59" s="343"/>
      <c r="D59" s="344" t="s">
        <v>286</v>
      </c>
      <c r="E59" s="345" t="s">
        <v>287</v>
      </c>
      <c r="F59" s="346" t="s">
        <v>679</v>
      </c>
      <c r="G59" s="346" t="s">
        <v>680</v>
      </c>
      <c r="H59" s="365" t="s">
        <v>681</v>
      </c>
      <c r="I59" s="365"/>
    </row>
    <row r="60" spans="2:9" ht="17.100000000000001" customHeight="1">
      <c r="B60" s="343"/>
      <c r="C60" s="343"/>
      <c r="D60" s="344" t="s">
        <v>289</v>
      </c>
      <c r="E60" s="345" t="s">
        <v>290</v>
      </c>
      <c r="F60" s="346" t="s">
        <v>682</v>
      </c>
      <c r="G60" s="346" t="s">
        <v>677</v>
      </c>
      <c r="H60" s="365" t="s">
        <v>528</v>
      </c>
      <c r="I60" s="365"/>
    </row>
    <row r="61" spans="2:9" ht="17.100000000000001" customHeight="1">
      <c r="B61" s="343"/>
      <c r="C61" s="343"/>
      <c r="D61" s="344" t="s">
        <v>291</v>
      </c>
      <c r="E61" s="345" t="s">
        <v>292</v>
      </c>
      <c r="F61" s="346" t="s">
        <v>683</v>
      </c>
      <c r="G61" s="346" t="s">
        <v>684</v>
      </c>
      <c r="H61" s="365" t="s">
        <v>685</v>
      </c>
      <c r="I61" s="365"/>
    </row>
    <row r="62" spans="2:9" ht="17.100000000000001" customHeight="1">
      <c r="B62" s="338"/>
      <c r="C62" s="339" t="s">
        <v>458</v>
      </c>
      <c r="D62" s="340"/>
      <c r="E62" s="341" t="s">
        <v>459</v>
      </c>
      <c r="F62" s="342" t="s">
        <v>686</v>
      </c>
      <c r="G62" s="342" t="s">
        <v>687</v>
      </c>
      <c r="H62" s="367" t="s">
        <v>688</v>
      </c>
      <c r="I62" s="367"/>
    </row>
    <row r="63" spans="2:9" ht="17.100000000000001" customHeight="1">
      <c r="B63" s="343"/>
      <c r="C63" s="343"/>
      <c r="D63" s="344" t="s">
        <v>273</v>
      </c>
      <c r="E63" s="345" t="s">
        <v>689</v>
      </c>
      <c r="F63" s="346" t="s">
        <v>690</v>
      </c>
      <c r="G63" s="346" t="s">
        <v>691</v>
      </c>
      <c r="H63" s="365" t="s">
        <v>692</v>
      </c>
      <c r="I63" s="365"/>
    </row>
    <row r="64" spans="2:9" ht="17.100000000000001" customHeight="1">
      <c r="B64" s="343"/>
      <c r="C64" s="343"/>
      <c r="D64" s="344" t="s">
        <v>278</v>
      </c>
      <c r="E64" s="345" t="s">
        <v>266</v>
      </c>
      <c r="F64" s="346" t="s">
        <v>693</v>
      </c>
      <c r="G64" s="346" t="s">
        <v>694</v>
      </c>
      <c r="H64" s="365" t="s">
        <v>695</v>
      </c>
      <c r="I64" s="365"/>
    </row>
    <row r="65" spans="2:9" ht="17.100000000000001" customHeight="1">
      <c r="B65" s="343"/>
      <c r="C65" s="343"/>
      <c r="D65" s="344" t="s">
        <v>324</v>
      </c>
      <c r="E65" s="345" t="s">
        <v>268</v>
      </c>
      <c r="F65" s="346" t="s">
        <v>696</v>
      </c>
      <c r="G65" s="346" t="s">
        <v>697</v>
      </c>
      <c r="H65" s="365" t="s">
        <v>698</v>
      </c>
      <c r="I65" s="365"/>
    </row>
    <row r="66" spans="2:9" ht="17.100000000000001" customHeight="1">
      <c r="B66" s="343"/>
      <c r="C66" s="343"/>
      <c r="D66" s="344" t="s">
        <v>280</v>
      </c>
      <c r="E66" s="345" t="s">
        <v>281</v>
      </c>
      <c r="F66" s="346" t="s">
        <v>699</v>
      </c>
      <c r="G66" s="346" t="s">
        <v>700</v>
      </c>
      <c r="H66" s="365" t="s">
        <v>701</v>
      </c>
      <c r="I66" s="365"/>
    </row>
    <row r="67" spans="2:9" ht="17.100000000000001" customHeight="1">
      <c r="B67" s="343"/>
      <c r="C67" s="343"/>
      <c r="D67" s="344" t="s">
        <v>284</v>
      </c>
      <c r="E67" s="345" t="s">
        <v>325</v>
      </c>
      <c r="F67" s="346" t="s">
        <v>528</v>
      </c>
      <c r="G67" s="346" t="s">
        <v>702</v>
      </c>
      <c r="H67" s="365" t="s">
        <v>703</v>
      </c>
      <c r="I67" s="365"/>
    </row>
    <row r="68" spans="2:9" ht="17.100000000000001" customHeight="1">
      <c r="B68" s="343"/>
      <c r="C68" s="343"/>
      <c r="D68" s="344" t="s">
        <v>332</v>
      </c>
      <c r="E68" s="345" t="s">
        <v>333</v>
      </c>
      <c r="F68" s="346" t="s">
        <v>648</v>
      </c>
      <c r="G68" s="346" t="s">
        <v>678</v>
      </c>
      <c r="H68" s="365" t="s">
        <v>704</v>
      </c>
      <c r="I68" s="365"/>
    </row>
    <row r="69" spans="2:9" ht="17.100000000000001" customHeight="1">
      <c r="B69" s="343"/>
      <c r="C69" s="343"/>
      <c r="D69" s="344" t="s">
        <v>286</v>
      </c>
      <c r="E69" s="345" t="s">
        <v>287</v>
      </c>
      <c r="F69" s="346" t="s">
        <v>705</v>
      </c>
      <c r="G69" s="346" t="s">
        <v>706</v>
      </c>
      <c r="H69" s="365" t="s">
        <v>707</v>
      </c>
      <c r="I69" s="365"/>
    </row>
    <row r="70" spans="2:9" ht="17.100000000000001" customHeight="1">
      <c r="B70" s="343"/>
      <c r="C70" s="343"/>
      <c r="D70" s="344" t="s">
        <v>288</v>
      </c>
      <c r="E70" s="345" t="s">
        <v>269</v>
      </c>
      <c r="F70" s="346" t="s">
        <v>708</v>
      </c>
      <c r="G70" s="346" t="s">
        <v>577</v>
      </c>
      <c r="H70" s="365" t="s">
        <v>709</v>
      </c>
      <c r="I70" s="365"/>
    </row>
    <row r="71" spans="2:9" ht="17.100000000000001" customHeight="1">
      <c r="B71" s="343"/>
      <c r="C71" s="343"/>
      <c r="D71" s="344" t="s">
        <v>289</v>
      </c>
      <c r="E71" s="345" t="s">
        <v>290</v>
      </c>
      <c r="F71" s="346" t="s">
        <v>710</v>
      </c>
      <c r="G71" s="346" t="s">
        <v>711</v>
      </c>
      <c r="H71" s="365" t="s">
        <v>712</v>
      </c>
      <c r="I71" s="365"/>
    </row>
    <row r="72" spans="2:9" ht="17.100000000000001" customHeight="1">
      <c r="B72" s="343"/>
      <c r="C72" s="343"/>
      <c r="D72" s="344" t="s">
        <v>291</v>
      </c>
      <c r="E72" s="345" t="s">
        <v>292</v>
      </c>
      <c r="F72" s="346" t="s">
        <v>713</v>
      </c>
      <c r="G72" s="346" t="s">
        <v>572</v>
      </c>
      <c r="H72" s="365" t="s">
        <v>714</v>
      </c>
      <c r="I72" s="365"/>
    </row>
    <row r="73" spans="2:9" ht="17.100000000000001" customHeight="1">
      <c r="B73" s="343"/>
      <c r="C73" s="343"/>
      <c r="D73" s="344" t="s">
        <v>651</v>
      </c>
      <c r="E73" s="345" t="s">
        <v>652</v>
      </c>
      <c r="F73" s="346" t="s">
        <v>715</v>
      </c>
      <c r="G73" s="346" t="s">
        <v>716</v>
      </c>
      <c r="H73" s="365" t="s">
        <v>717</v>
      </c>
      <c r="I73" s="365"/>
    </row>
    <row r="74" spans="2:9" ht="17.100000000000001" customHeight="1">
      <c r="B74" s="343"/>
      <c r="C74" s="343"/>
      <c r="D74" s="344" t="s">
        <v>573</v>
      </c>
      <c r="E74" s="345" t="s">
        <v>574</v>
      </c>
      <c r="F74" s="346" t="s">
        <v>718</v>
      </c>
      <c r="G74" s="346" t="s">
        <v>677</v>
      </c>
      <c r="H74" s="365" t="s">
        <v>653</v>
      </c>
      <c r="I74" s="365"/>
    </row>
    <row r="75" spans="2:9" ht="17.100000000000001" customHeight="1">
      <c r="B75" s="343"/>
      <c r="C75" s="343"/>
      <c r="D75" s="344" t="s">
        <v>656</v>
      </c>
      <c r="E75" s="345" t="s">
        <v>657</v>
      </c>
      <c r="F75" s="346" t="s">
        <v>719</v>
      </c>
      <c r="G75" s="346" t="s">
        <v>567</v>
      </c>
      <c r="H75" s="365" t="s">
        <v>720</v>
      </c>
      <c r="I75" s="365"/>
    </row>
    <row r="76" spans="2:9" ht="17.100000000000001" customHeight="1">
      <c r="B76" s="343"/>
      <c r="C76" s="343"/>
      <c r="D76" s="344" t="s">
        <v>721</v>
      </c>
      <c r="E76" s="345" t="s">
        <v>722</v>
      </c>
      <c r="F76" s="346" t="s">
        <v>723</v>
      </c>
      <c r="G76" s="346" t="s">
        <v>687</v>
      </c>
      <c r="H76" s="365" t="s">
        <v>724</v>
      </c>
      <c r="I76" s="365"/>
    </row>
    <row r="77" spans="2:9" ht="17.100000000000001" customHeight="1">
      <c r="B77" s="343"/>
      <c r="C77" s="343"/>
      <c r="D77" s="344" t="s">
        <v>664</v>
      </c>
      <c r="E77" s="345" t="s">
        <v>665</v>
      </c>
      <c r="F77" s="346" t="s">
        <v>725</v>
      </c>
      <c r="G77" s="346" t="s">
        <v>726</v>
      </c>
      <c r="H77" s="365" t="s">
        <v>727</v>
      </c>
      <c r="I77" s="365"/>
    </row>
    <row r="78" spans="2:9" ht="17.100000000000001" customHeight="1">
      <c r="B78" s="338"/>
      <c r="C78" s="339" t="s">
        <v>319</v>
      </c>
      <c r="D78" s="340"/>
      <c r="E78" s="341" t="s">
        <v>320</v>
      </c>
      <c r="F78" s="342" t="s">
        <v>728</v>
      </c>
      <c r="G78" s="342" t="s">
        <v>436</v>
      </c>
      <c r="H78" s="367" t="s">
        <v>728</v>
      </c>
      <c r="I78" s="367"/>
    </row>
    <row r="79" spans="2:9" ht="30.2" customHeight="1">
      <c r="B79" s="343"/>
      <c r="C79" s="343"/>
      <c r="D79" s="344" t="s">
        <v>729</v>
      </c>
      <c r="E79" s="345" t="s">
        <v>730</v>
      </c>
      <c r="F79" s="346" t="s">
        <v>731</v>
      </c>
      <c r="G79" s="346" t="s">
        <v>572</v>
      </c>
      <c r="H79" s="365" t="s">
        <v>732</v>
      </c>
      <c r="I79" s="365"/>
    </row>
    <row r="80" spans="2:9" ht="30.2" customHeight="1">
      <c r="B80" s="343"/>
      <c r="C80" s="343"/>
      <c r="D80" s="344" t="s">
        <v>733</v>
      </c>
      <c r="E80" s="345" t="s">
        <v>734</v>
      </c>
      <c r="F80" s="346" t="s">
        <v>735</v>
      </c>
      <c r="G80" s="346" t="s">
        <v>736</v>
      </c>
      <c r="H80" s="365" t="s">
        <v>737</v>
      </c>
      <c r="I80" s="365"/>
    </row>
    <row r="81" spans="2:9" ht="17.100000000000001" customHeight="1">
      <c r="B81" s="343"/>
      <c r="C81" s="343"/>
      <c r="D81" s="344" t="s">
        <v>273</v>
      </c>
      <c r="E81" s="345" t="s">
        <v>689</v>
      </c>
      <c r="F81" s="346" t="s">
        <v>738</v>
      </c>
      <c r="G81" s="346" t="s">
        <v>739</v>
      </c>
      <c r="H81" s="365" t="s">
        <v>740</v>
      </c>
      <c r="I81" s="365"/>
    </row>
    <row r="82" spans="2:9" ht="17.100000000000001" customHeight="1">
      <c r="B82" s="343"/>
      <c r="C82" s="343"/>
      <c r="D82" s="344" t="s">
        <v>275</v>
      </c>
      <c r="E82" s="345" t="s">
        <v>265</v>
      </c>
      <c r="F82" s="346" t="s">
        <v>741</v>
      </c>
      <c r="G82" s="346" t="s">
        <v>742</v>
      </c>
      <c r="H82" s="365" t="s">
        <v>743</v>
      </c>
      <c r="I82" s="365"/>
    </row>
    <row r="83" spans="2:9" ht="17.100000000000001" customHeight="1">
      <c r="B83" s="343"/>
      <c r="C83" s="343"/>
      <c r="D83" s="344" t="s">
        <v>278</v>
      </c>
      <c r="E83" s="345" t="s">
        <v>266</v>
      </c>
      <c r="F83" s="346" t="s">
        <v>744</v>
      </c>
      <c r="G83" s="346" t="s">
        <v>745</v>
      </c>
      <c r="H83" s="365" t="s">
        <v>746</v>
      </c>
      <c r="I83" s="365"/>
    </row>
    <row r="84" spans="2:9" ht="17.100000000000001" customHeight="1">
      <c r="B84" s="343"/>
      <c r="C84" s="343"/>
      <c r="D84" s="344" t="s">
        <v>324</v>
      </c>
      <c r="E84" s="345" t="s">
        <v>268</v>
      </c>
      <c r="F84" s="346" t="s">
        <v>747</v>
      </c>
      <c r="G84" s="346" t="s">
        <v>748</v>
      </c>
      <c r="H84" s="365" t="s">
        <v>749</v>
      </c>
      <c r="I84" s="365"/>
    </row>
    <row r="85" spans="2:9" ht="17.100000000000001" customHeight="1">
      <c r="B85" s="343"/>
      <c r="C85" s="343"/>
      <c r="D85" s="344" t="s">
        <v>280</v>
      </c>
      <c r="E85" s="345" t="s">
        <v>281</v>
      </c>
      <c r="F85" s="346" t="s">
        <v>750</v>
      </c>
      <c r="G85" s="346" t="s">
        <v>751</v>
      </c>
      <c r="H85" s="365" t="s">
        <v>752</v>
      </c>
      <c r="I85" s="365"/>
    </row>
    <row r="86" spans="2:9" ht="17.100000000000001" customHeight="1">
      <c r="B86" s="343"/>
      <c r="C86" s="343"/>
      <c r="D86" s="344" t="s">
        <v>332</v>
      </c>
      <c r="E86" s="345" t="s">
        <v>333</v>
      </c>
      <c r="F86" s="346" t="s">
        <v>753</v>
      </c>
      <c r="G86" s="346" t="s">
        <v>754</v>
      </c>
      <c r="H86" s="365" t="s">
        <v>755</v>
      </c>
      <c r="I86" s="365"/>
    </row>
    <row r="87" spans="2:9" ht="17.100000000000001" customHeight="1">
      <c r="B87" s="343"/>
      <c r="C87" s="343"/>
      <c r="D87" s="344" t="s">
        <v>286</v>
      </c>
      <c r="E87" s="345" t="s">
        <v>287</v>
      </c>
      <c r="F87" s="346" t="s">
        <v>756</v>
      </c>
      <c r="G87" s="346" t="s">
        <v>757</v>
      </c>
      <c r="H87" s="365" t="s">
        <v>758</v>
      </c>
      <c r="I87" s="365"/>
    </row>
    <row r="88" spans="2:9" ht="17.100000000000001" customHeight="1">
      <c r="B88" s="343"/>
      <c r="C88" s="343"/>
      <c r="D88" s="344" t="s">
        <v>289</v>
      </c>
      <c r="E88" s="345" t="s">
        <v>290</v>
      </c>
      <c r="F88" s="346" t="s">
        <v>593</v>
      </c>
      <c r="G88" s="346" t="s">
        <v>677</v>
      </c>
      <c r="H88" s="365" t="s">
        <v>759</v>
      </c>
      <c r="I88" s="365"/>
    </row>
    <row r="89" spans="2:9" ht="17.100000000000001" customHeight="1">
      <c r="B89" s="343"/>
      <c r="C89" s="343"/>
      <c r="D89" s="344" t="s">
        <v>291</v>
      </c>
      <c r="E89" s="345" t="s">
        <v>292</v>
      </c>
      <c r="F89" s="346" t="s">
        <v>760</v>
      </c>
      <c r="G89" s="346" t="s">
        <v>761</v>
      </c>
      <c r="H89" s="365" t="s">
        <v>762</v>
      </c>
      <c r="I89" s="365"/>
    </row>
    <row r="90" spans="2:9" ht="17.100000000000001" customHeight="1">
      <c r="B90" s="343"/>
      <c r="C90" s="343"/>
      <c r="D90" s="344" t="s">
        <v>651</v>
      </c>
      <c r="E90" s="345" t="s">
        <v>652</v>
      </c>
      <c r="F90" s="346" t="s">
        <v>763</v>
      </c>
      <c r="G90" s="346" t="s">
        <v>654</v>
      </c>
      <c r="H90" s="365" t="s">
        <v>764</v>
      </c>
      <c r="I90" s="365"/>
    </row>
    <row r="91" spans="2:9" ht="17.100000000000001" customHeight="1">
      <c r="B91" s="343"/>
      <c r="C91" s="343"/>
      <c r="D91" s="344" t="s">
        <v>656</v>
      </c>
      <c r="E91" s="345" t="s">
        <v>657</v>
      </c>
      <c r="F91" s="346" t="s">
        <v>765</v>
      </c>
      <c r="G91" s="346" t="s">
        <v>766</v>
      </c>
      <c r="H91" s="365" t="s">
        <v>767</v>
      </c>
      <c r="I91" s="365"/>
    </row>
    <row r="92" spans="2:9" ht="17.100000000000001" customHeight="1">
      <c r="B92" s="338"/>
      <c r="C92" s="339" t="s">
        <v>768</v>
      </c>
      <c r="D92" s="340"/>
      <c r="E92" s="341" t="s">
        <v>769</v>
      </c>
      <c r="F92" s="342" t="s">
        <v>770</v>
      </c>
      <c r="G92" s="342" t="s">
        <v>436</v>
      </c>
      <c r="H92" s="367" t="s">
        <v>770</v>
      </c>
      <c r="I92" s="367"/>
    </row>
    <row r="93" spans="2:9" ht="17.100000000000001" customHeight="1">
      <c r="B93" s="343"/>
      <c r="C93" s="343"/>
      <c r="D93" s="344" t="s">
        <v>291</v>
      </c>
      <c r="E93" s="345" t="s">
        <v>292</v>
      </c>
      <c r="F93" s="346" t="s">
        <v>771</v>
      </c>
      <c r="G93" s="346" t="s">
        <v>772</v>
      </c>
      <c r="H93" s="365" t="s">
        <v>773</v>
      </c>
      <c r="I93" s="365"/>
    </row>
    <row r="94" spans="2:9" ht="17.100000000000001" customHeight="1">
      <c r="B94" s="343"/>
      <c r="C94" s="343"/>
      <c r="D94" s="344" t="s">
        <v>664</v>
      </c>
      <c r="E94" s="345" t="s">
        <v>665</v>
      </c>
      <c r="F94" s="346" t="s">
        <v>774</v>
      </c>
      <c r="G94" s="346" t="s">
        <v>775</v>
      </c>
      <c r="H94" s="365" t="s">
        <v>776</v>
      </c>
      <c r="I94" s="365"/>
    </row>
    <row r="95" spans="2:9" ht="17.100000000000001" customHeight="1">
      <c r="B95" s="338"/>
      <c r="C95" s="339" t="s">
        <v>465</v>
      </c>
      <c r="D95" s="340"/>
      <c r="E95" s="341" t="s">
        <v>263</v>
      </c>
      <c r="F95" s="342" t="s">
        <v>777</v>
      </c>
      <c r="G95" s="342" t="s">
        <v>778</v>
      </c>
      <c r="H95" s="367" t="s">
        <v>779</v>
      </c>
      <c r="I95" s="367"/>
    </row>
    <row r="96" spans="2:9" ht="17.100000000000001" customHeight="1">
      <c r="B96" s="343"/>
      <c r="C96" s="343"/>
      <c r="D96" s="344" t="s">
        <v>275</v>
      </c>
      <c r="E96" s="345" t="s">
        <v>265</v>
      </c>
      <c r="F96" s="346" t="s">
        <v>780</v>
      </c>
      <c r="G96" s="346" t="s">
        <v>781</v>
      </c>
      <c r="H96" s="365" t="s">
        <v>782</v>
      </c>
      <c r="I96" s="365"/>
    </row>
    <row r="97" spans="2:9" ht="17.100000000000001" customHeight="1">
      <c r="B97" s="343"/>
      <c r="C97" s="343"/>
      <c r="D97" s="344" t="s">
        <v>278</v>
      </c>
      <c r="E97" s="345" t="s">
        <v>266</v>
      </c>
      <c r="F97" s="346" t="s">
        <v>783</v>
      </c>
      <c r="G97" s="346" t="s">
        <v>784</v>
      </c>
      <c r="H97" s="365" t="s">
        <v>785</v>
      </c>
      <c r="I97" s="365"/>
    </row>
    <row r="98" spans="2:9" ht="17.100000000000001" customHeight="1">
      <c r="B98" s="343"/>
      <c r="C98" s="343"/>
      <c r="D98" s="344" t="s">
        <v>279</v>
      </c>
      <c r="E98" s="345" t="s">
        <v>267</v>
      </c>
      <c r="F98" s="346" t="s">
        <v>786</v>
      </c>
      <c r="G98" s="346" t="s">
        <v>787</v>
      </c>
      <c r="H98" s="365" t="s">
        <v>788</v>
      </c>
      <c r="I98" s="365"/>
    </row>
    <row r="99" spans="2:9" ht="17.100000000000001" customHeight="1">
      <c r="B99" s="343"/>
      <c r="C99" s="343"/>
      <c r="D99" s="344" t="s">
        <v>324</v>
      </c>
      <c r="E99" s="345" t="s">
        <v>268</v>
      </c>
      <c r="F99" s="346" t="s">
        <v>789</v>
      </c>
      <c r="G99" s="346" t="s">
        <v>790</v>
      </c>
      <c r="H99" s="365" t="s">
        <v>791</v>
      </c>
      <c r="I99" s="365"/>
    </row>
    <row r="100" spans="2:9" ht="17.100000000000001" customHeight="1">
      <c r="B100" s="343"/>
      <c r="C100" s="343"/>
      <c r="D100" s="344" t="s">
        <v>280</v>
      </c>
      <c r="E100" s="345" t="s">
        <v>281</v>
      </c>
      <c r="F100" s="346" t="s">
        <v>565</v>
      </c>
      <c r="G100" s="346" t="s">
        <v>792</v>
      </c>
      <c r="H100" s="365" t="s">
        <v>793</v>
      </c>
      <c r="I100" s="365"/>
    </row>
    <row r="101" spans="2:9" ht="17.100000000000001" customHeight="1">
      <c r="B101" s="343"/>
      <c r="C101" s="343"/>
      <c r="D101" s="344" t="s">
        <v>291</v>
      </c>
      <c r="E101" s="345" t="s">
        <v>292</v>
      </c>
      <c r="F101" s="346" t="s">
        <v>794</v>
      </c>
      <c r="G101" s="346" t="s">
        <v>795</v>
      </c>
      <c r="H101" s="365" t="s">
        <v>796</v>
      </c>
      <c r="I101" s="365"/>
    </row>
    <row r="102" spans="2:9" ht="17.100000000000001" customHeight="1">
      <c r="B102" s="335" t="s">
        <v>797</v>
      </c>
      <c r="C102" s="335"/>
      <c r="D102" s="335"/>
      <c r="E102" s="336" t="s">
        <v>798</v>
      </c>
      <c r="F102" s="337" t="s">
        <v>799</v>
      </c>
      <c r="G102" s="337" t="s">
        <v>436</v>
      </c>
      <c r="H102" s="366" t="s">
        <v>799</v>
      </c>
      <c r="I102" s="366"/>
    </row>
    <row r="103" spans="2:9" ht="17.100000000000001" customHeight="1">
      <c r="B103" s="338"/>
      <c r="C103" s="339" t="s">
        <v>800</v>
      </c>
      <c r="D103" s="340"/>
      <c r="E103" s="341" t="s">
        <v>263</v>
      </c>
      <c r="F103" s="342" t="s">
        <v>801</v>
      </c>
      <c r="G103" s="342" t="s">
        <v>436</v>
      </c>
      <c r="H103" s="367" t="s">
        <v>801</v>
      </c>
      <c r="I103" s="367"/>
    </row>
    <row r="104" spans="2:9" ht="17.100000000000001" customHeight="1">
      <c r="B104" s="343"/>
      <c r="C104" s="343"/>
      <c r="D104" s="344" t="s">
        <v>324</v>
      </c>
      <c r="E104" s="345" t="s">
        <v>268</v>
      </c>
      <c r="F104" s="346" t="s">
        <v>558</v>
      </c>
      <c r="G104" s="346" t="s">
        <v>802</v>
      </c>
      <c r="H104" s="365" t="s">
        <v>803</v>
      </c>
      <c r="I104" s="365"/>
    </row>
    <row r="105" spans="2:9" ht="17.100000000000001" customHeight="1">
      <c r="B105" s="343"/>
      <c r="C105" s="343"/>
      <c r="D105" s="344" t="s">
        <v>291</v>
      </c>
      <c r="E105" s="345" t="s">
        <v>292</v>
      </c>
      <c r="F105" s="346" t="s">
        <v>597</v>
      </c>
      <c r="G105" s="346" t="s">
        <v>666</v>
      </c>
      <c r="H105" s="365" t="s">
        <v>804</v>
      </c>
      <c r="I105" s="365"/>
    </row>
    <row r="106" spans="2:9" ht="17.100000000000001" customHeight="1">
      <c r="B106" s="335" t="s">
        <v>300</v>
      </c>
      <c r="C106" s="335"/>
      <c r="D106" s="335"/>
      <c r="E106" s="336" t="s">
        <v>270</v>
      </c>
      <c r="F106" s="337" t="s">
        <v>805</v>
      </c>
      <c r="G106" s="337" t="s">
        <v>806</v>
      </c>
      <c r="H106" s="366" t="s">
        <v>807</v>
      </c>
      <c r="I106" s="366"/>
    </row>
    <row r="107" spans="2:9" ht="17.100000000000001" customHeight="1">
      <c r="B107" s="338"/>
      <c r="C107" s="339" t="s">
        <v>366</v>
      </c>
      <c r="D107" s="340"/>
      <c r="E107" s="341" t="s">
        <v>808</v>
      </c>
      <c r="F107" s="342" t="s">
        <v>809</v>
      </c>
      <c r="G107" s="342" t="s">
        <v>436</v>
      </c>
      <c r="H107" s="367" t="s">
        <v>809</v>
      </c>
      <c r="I107" s="367"/>
    </row>
    <row r="108" spans="2:9" ht="17.100000000000001" customHeight="1">
      <c r="B108" s="343"/>
      <c r="C108" s="343"/>
      <c r="D108" s="344" t="s">
        <v>273</v>
      </c>
      <c r="E108" s="345" t="s">
        <v>689</v>
      </c>
      <c r="F108" s="346" t="s">
        <v>810</v>
      </c>
      <c r="G108" s="346" t="s">
        <v>811</v>
      </c>
      <c r="H108" s="365" t="s">
        <v>812</v>
      </c>
      <c r="I108" s="365"/>
    </row>
    <row r="109" spans="2:9" ht="17.100000000000001" customHeight="1">
      <c r="B109" s="343"/>
      <c r="C109" s="343"/>
      <c r="D109" s="344" t="s">
        <v>280</v>
      </c>
      <c r="E109" s="345" t="s">
        <v>281</v>
      </c>
      <c r="F109" s="346" t="s">
        <v>813</v>
      </c>
      <c r="G109" s="346" t="s">
        <v>814</v>
      </c>
      <c r="H109" s="365" t="s">
        <v>815</v>
      </c>
      <c r="I109" s="365"/>
    </row>
    <row r="110" spans="2:9" ht="17.100000000000001" customHeight="1">
      <c r="B110" s="343"/>
      <c r="C110" s="343"/>
      <c r="D110" s="344" t="s">
        <v>282</v>
      </c>
      <c r="E110" s="345" t="s">
        <v>283</v>
      </c>
      <c r="F110" s="346" t="s">
        <v>816</v>
      </c>
      <c r="G110" s="346" t="s">
        <v>817</v>
      </c>
      <c r="H110" s="365" t="s">
        <v>818</v>
      </c>
      <c r="I110" s="365"/>
    </row>
    <row r="111" spans="2:9" ht="17.100000000000001" customHeight="1">
      <c r="B111" s="343"/>
      <c r="C111" s="343"/>
      <c r="D111" s="344" t="s">
        <v>332</v>
      </c>
      <c r="E111" s="345" t="s">
        <v>333</v>
      </c>
      <c r="F111" s="346" t="s">
        <v>819</v>
      </c>
      <c r="G111" s="346" t="s">
        <v>820</v>
      </c>
      <c r="H111" s="365" t="s">
        <v>821</v>
      </c>
      <c r="I111" s="365"/>
    </row>
    <row r="112" spans="2:9" ht="17.100000000000001" customHeight="1">
      <c r="B112" s="343"/>
      <c r="C112" s="343"/>
      <c r="D112" s="344" t="s">
        <v>288</v>
      </c>
      <c r="E112" s="345" t="s">
        <v>269</v>
      </c>
      <c r="F112" s="346" t="s">
        <v>822</v>
      </c>
      <c r="G112" s="346" t="s">
        <v>823</v>
      </c>
      <c r="H112" s="365" t="s">
        <v>824</v>
      </c>
      <c r="I112" s="365"/>
    </row>
    <row r="113" spans="2:9" ht="17.100000000000001" customHeight="1">
      <c r="B113" s="343"/>
      <c r="C113" s="343"/>
      <c r="D113" s="344" t="s">
        <v>291</v>
      </c>
      <c r="E113" s="345" t="s">
        <v>292</v>
      </c>
      <c r="F113" s="346" t="s">
        <v>825</v>
      </c>
      <c r="G113" s="346" t="s">
        <v>567</v>
      </c>
      <c r="H113" s="365" t="s">
        <v>826</v>
      </c>
      <c r="I113" s="365"/>
    </row>
    <row r="114" spans="2:9" ht="17.100000000000001" customHeight="1">
      <c r="B114" s="338"/>
      <c r="C114" s="339" t="s">
        <v>301</v>
      </c>
      <c r="D114" s="340"/>
      <c r="E114" s="341" t="s">
        <v>271</v>
      </c>
      <c r="F114" s="342" t="s">
        <v>827</v>
      </c>
      <c r="G114" s="342" t="s">
        <v>470</v>
      </c>
      <c r="H114" s="367" t="s">
        <v>828</v>
      </c>
      <c r="I114" s="367"/>
    </row>
    <row r="115" spans="2:9" ht="17.100000000000001" customHeight="1">
      <c r="B115" s="343"/>
      <c r="C115" s="343"/>
      <c r="D115" s="344" t="s">
        <v>280</v>
      </c>
      <c r="E115" s="345" t="s">
        <v>281</v>
      </c>
      <c r="F115" s="346" t="s">
        <v>829</v>
      </c>
      <c r="G115" s="346" t="s">
        <v>470</v>
      </c>
      <c r="H115" s="365" t="s">
        <v>830</v>
      </c>
      <c r="I115" s="365"/>
    </row>
    <row r="116" spans="2:9" ht="17.100000000000001" customHeight="1">
      <c r="B116" s="338"/>
      <c r="C116" s="339" t="s">
        <v>831</v>
      </c>
      <c r="D116" s="340"/>
      <c r="E116" s="341" t="s">
        <v>832</v>
      </c>
      <c r="F116" s="342" t="s">
        <v>833</v>
      </c>
      <c r="G116" s="342" t="s">
        <v>483</v>
      </c>
      <c r="H116" s="367" t="s">
        <v>834</v>
      </c>
      <c r="I116" s="367"/>
    </row>
    <row r="117" spans="2:9" ht="17.100000000000001" customHeight="1">
      <c r="B117" s="343"/>
      <c r="C117" s="343"/>
      <c r="D117" s="344" t="s">
        <v>280</v>
      </c>
      <c r="E117" s="345" t="s">
        <v>281</v>
      </c>
      <c r="F117" s="346" t="s">
        <v>835</v>
      </c>
      <c r="G117" s="346" t="s">
        <v>678</v>
      </c>
      <c r="H117" s="365" t="s">
        <v>836</v>
      </c>
      <c r="I117" s="365"/>
    </row>
    <row r="118" spans="2:9" ht="27" customHeight="1">
      <c r="B118" s="343"/>
      <c r="C118" s="343"/>
      <c r="D118" s="344" t="s">
        <v>837</v>
      </c>
      <c r="E118" s="345" t="s">
        <v>838</v>
      </c>
      <c r="F118" s="346" t="s">
        <v>678</v>
      </c>
      <c r="G118" s="346" t="s">
        <v>576</v>
      </c>
      <c r="H118" s="365" t="s">
        <v>802</v>
      </c>
      <c r="I118" s="365"/>
    </row>
    <row r="119" spans="2:9" ht="17.100000000000001" customHeight="1">
      <c r="B119" s="343"/>
      <c r="C119" s="343"/>
      <c r="D119" s="344" t="s">
        <v>839</v>
      </c>
      <c r="E119" s="345" t="s">
        <v>840</v>
      </c>
      <c r="F119" s="346" t="s">
        <v>436</v>
      </c>
      <c r="G119" s="346" t="s">
        <v>841</v>
      </c>
      <c r="H119" s="365" t="s">
        <v>841</v>
      </c>
      <c r="I119" s="365"/>
    </row>
    <row r="120" spans="2:9" ht="29.25" customHeight="1">
      <c r="B120" s="338"/>
      <c r="C120" s="339" t="s">
        <v>842</v>
      </c>
      <c r="D120" s="340"/>
      <c r="E120" s="341" t="s">
        <v>843</v>
      </c>
      <c r="F120" s="342" t="s">
        <v>844</v>
      </c>
      <c r="G120" s="342" t="s">
        <v>436</v>
      </c>
      <c r="H120" s="367" t="s">
        <v>844</v>
      </c>
      <c r="I120" s="367"/>
    </row>
    <row r="121" spans="2:9" ht="17.100000000000001" customHeight="1">
      <c r="B121" s="343"/>
      <c r="C121" s="343"/>
      <c r="D121" s="344" t="s">
        <v>278</v>
      </c>
      <c r="E121" s="345" t="s">
        <v>266</v>
      </c>
      <c r="F121" s="346" t="s">
        <v>653</v>
      </c>
      <c r="G121" s="346" t="s">
        <v>845</v>
      </c>
      <c r="H121" s="365" t="s">
        <v>846</v>
      </c>
      <c r="I121" s="365"/>
    </row>
    <row r="122" spans="2:9" ht="17.100000000000001" customHeight="1">
      <c r="B122" s="343"/>
      <c r="C122" s="343"/>
      <c r="D122" s="344" t="s">
        <v>279</v>
      </c>
      <c r="E122" s="345" t="s">
        <v>267</v>
      </c>
      <c r="F122" s="346" t="s">
        <v>847</v>
      </c>
      <c r="G122" s="346" t="s">
        <v>848</v>
      </c>
      <c r="H122" s="365" t="s">
        <v>849</v>
      </c>
      <c r="I122" s="365"/>
    </row>
    <row r="123" spans="2:9" ht="17.100000000000001" customHeight="1">
      <c r="B123" s="343"/>
      <c r="C123" s="343"/>
      <c r="D123" s="344" t="s">
        <v>324</v>
      </c>
      <c r="E123" s="345" t="s">
        <v>268</v>
      </c>
      <c r="F123" s="346" t="s">
        <v>589</v>
      </c>
      <c r="G123" s="346" t="s">
        <v>566</v>
      </c>
      <c r="H123" s="365" t="s">
        <v>850</v>
      </c>
      <c r="I123" s="365"/>
    </row>
    <row r="124" spans="2:9" ht="17.100000000000001" customHeight="1">
      <c r="B124" s="343"/>
      <c r="C124" s="343"/>
      <c r="D124" s="344" t="s">
        <v>291</v>
      </c>
      <c r="E124" s="345" t="s">
        <v>292</v>
      </c>
      <c r="F124" s="346" t="s">
        <v>565</v>
      </c>
      <c r="G124" s="346" t="s">
        <v>528</v>
      </c>
      <c r="H124" s="365" t="s">
        <v>851</v>
      </c>
      <c r="I124" s="365"/>
    </row>
    <row r="125" spans="2:9" ht="17.100000000000001" customHeight="1">
      <c r="B125" s="335" t="s">
        <v>370</v>
      </c>
      <c r="C125" s="335"/>
      <c r="D125" s="335"/>
      <c r="E125" s="336" t="s">
        <v>476</v>
      </c>
      <c r="F125" s="337" t="s">
        <v>852</v>
      </c>
      <c r="G125" s="337" t="s">
        <v>853</v>
      </c>
      <c r="H125" s="366" t="s">
        <v>854</v>
      </c>
      <c r="I125" s="366"/>
    </row>
    <row r="126" spans="2:9" ht="17.100000000000001" customHeight="1">
      <c r="B126" s="338"/>
      <c r="C126" s="339" t="s">
        <v>855</v>
      </c>
      <c r="D126" s="340"/>
      <c r="E126" s="341" t="s">
        <v>856</v>
      </c>
      <c r="F126" s="342" t="s">
        <v>857</v>
      </c>
      <c r="G126" s="342" t="s">
        <v>858</v>
      </c>
      <c r="H126" s="367" t="s">
        <v>859</v>
      </c>
      <c r="I126" s="367"/>
    </row>
    <row r="127" spans="2:9" ht="27" customHeight="1">
      <c r="B127" s="343"/>
      <c r="C127" s="343"/>
      <c r="D127" s="344" t="s">
        <v>860</v>
      </c>
      <c r="E127" s="345" t="s">
        <v>861</v>
      </c>
      <c r="F127" s="346" t="s">
        <v>857</v>
      </c>
      <c r="G127" s="346" t="s">
        <v>858</v>
      </c>
      <c r="H127" s="365" t="s">
        <v>859</v>
      </c>
      <c r="I127" s="365"/>
    </row>
    <row r="128" spans="2:9" ht="17.100000000000001" customHeight="1">
      <c r="B128" s="338"/>
      <c r="C128" s="339" t="s">
        <v>480</v>
      </c>
      <c r="D128" s="340"/>
      <c r="E128" s="341" t="s">
        <v>481</v>
      </c>
      <c r="F128" s="342" t="s">
        <v>862</v>
      </c>
      <c r="G128" s="342" t="s">
        <v>436</v>
      </c>
      <c r="H128" s="367" t="s">
        <v>862</v>
      </c>
      <c r="I128" s="367"/>
    </row>
    <row r="129" spans="2:9" ht="17.100000000000001" customHeight="1">
      <c r="B129" s="343"/>
      <c r="C129" s="343"/>
      <c r="D129" s="344" t="s">
        <v>275</v>
      </c>
      <c r="E129" s="345" t="s">
        <v>265</v>
      </c>
      <c r="F129" s="346" t="s">
        <v>863</v>
      </c>
      <c r="G129" s="346" t="s">
        <v>436</v>
      </c>
      <c r="H129" s="365" t="s">
        <v>863</v>
      </c>
      <c r="I129" s="365"/>
    </row>
    <row r="130" spans="2:9" ht="17.100000000000001" customHeight="1">
      <c r="B130" s="343"/>
      <c r="C130" s="343"/>
      <c r="D130" s="344" t="s">
        <v>324</v>
      </c>
      <c r="E130" s="345" t="s">
        <v>268</v>
      </c>
      <c r="F130" s="346" t="s">
        <v>864</v>
      </c>
      <c r="G130" s="346" t="s">
        <v>436</v>
      </c>
      <c r="H130" s="365" t="s">
        <v>864</v>
      </c>
      <c r="I130" s="365"/>
    </row>
    <row r="131" spans="2:9" ht="17.100000000000001" customHeight="1">
      <c r="B131" s="338"/>
      <c r="C131" s="339" t="s">
        <v>371</v>
      </c>
      <c r="D131" s="340"/>
      <c r="E131" s="341" t="s">
        <v>263</v>
      </c>
      <c r="F131" s="342" t="s">
        <v>865</v>
      </c>
      <c r="G131" s="342" t="s">
        <v>866</v>
      </c>
      <c r="H131" s="367" t="s">
        <v>867</v>
      </c>
      <c r="I131" s="367"/>
    </row>
    <row r="132" spans="2:9" ht="17.100000000000001" customHeight="1">
      <c r="B132" s="343"/>
      <c r="C132" s="343"/>
      <c r="D132" s="344" t="s">
        <v>868</v>
      </c>
      <c r="E132" s="345" t="s">
        <v>265</v>
      </c>
      <c r="F132" s="346" t="s">
        <v>869</v>
      </c>
      <c r="G132" s="346" t="s">
        <v>870</v>
      </c>
      <c r="H132" s="365" t="s">
        <v>871</v>
      </c>
      <c r="I132" s="365"/>
    </row>
    <row r="133" spans="2:9" ht="17.100000000000001" customHeight="1">
      <c r="B133" s="343"/>
      <c r="C133" s="343"/>
      <c r="D133" s="344" t="s">
        <v>872</v>
      </c>
      <c r="E133" s="345" t="s">
        <v>265</v>
      </c>
      <c r="F133" s="346" t="s">
        <v>873</v>
      </c>
      <c r="G133" s="346" t="s">
        <v>874</v>
      </c>
      <c r="H133" s="365" t="s">
        <v>875</v>
      </c>
      <c r="I133" s="365"/>
    </row>
    <row r="134" spans="2:9" ht="17.100000000000001" customHeight="1">
      <c r="B134" s="343"/>
      <c r="C134" s="343"/>
      <c r="D134" s="344" t="s">
        <v>876</v>
      </c>
      <c r="E134" s="345" t="s">
        <v>671</v>
      </c>
      <c r="F134" s="346" t="s">
        <v>877</v>
      </c>
      <c r="G134" s="346" t="s">
        <v>878</v>
      </c>
      <c r="H134" s="365" t="s">
        <v>879</v>
      </c>
      <c r="I134" s="365"/>
    </row>
    <row r="135" spans="2:9" ht="17.100000000000001" customHeight="1">
      <c r="B135" s="343"/>
      <c r="C135" s="343"/>
      <c r="D135" s="344" t="s">
        <v>880</v>
      </c>
      <c r="E135" s="345" t="s">
        <v>671</v>
      </c>
      <c r="F135" s="346" t="s">
        <v>881</v>
      </c>
      <c r="G135" s="346" t="s">
        <v>882</v>
      </c>
      <c r="H135" s="365" t="s">
        <v>883</v>
      </c>
      <c r="I135" s="365"/>
    </row>
    <row r="136" spans="2:9" ht="17.100000000000001" customHeight="1">
      <c r="B136" s="343"/>
      <c r="C136" s="343"/>
      <c r="D136" s="344" t="s">
        <v>884</v>
      </c>
      <c r="E136" s="345" t="s">
        <v>266</v>
      </c>
      <c r="F136" s="346" t="s">
        <v>885</v>
      </c>
      <c r="G136" s="346" t="s">
        <v>716</v>
      </c>
      <c r="H136" s="365" t="s">
        <v>886</v>
      </c>
      <c r="I136" s="365"/>
    </row>
    <row r="137" spans="2:9" ht="17.100000000000001" customHeight="1">
      <c r="B137" s="343"/>
      <c r="C137" s="343"/>
      <c r="D137" s="344" t="s">
        <v>887</v>
      </c>
      <c r="E137" s="345" t="s">
        <v>266</v>
      </c>
      <c r="F137" s="346" t="s">
        <v>888</v>
      </c>
      <c r="G137" s="346" t="s">
        <v>889</v>
      </c>
      <c r="H137" s="365" t="s">
        <v>890</v>
      </c>
      <c r="I137" s="365"/>
    </row>
    <row r="138" spans="2:9" ht="17.100000000000001" customHeight="1">
      <c r="B138" s="343"/>
      <c r="C138" s="343"/>
      <c r="D138" s="344" t="s">
        <v>891</v>
      </c>
      <c r="E138" s="345" t="s">
        <v>267</v>
      </c>
      <c r="F138" s="346" t="s">
        <v>892</v>
      </c>
      <c r="G138" s="346" t="s">
        <v>893</v>
      </c>
      <c r="H138" s="365" t="s">
        <v>894</v>
      </c>
      <c r="I138" s="365"/>
    </row>
    <row r="139" spans="2:9" ht="17.100000000000001" customHeight="1">
      <c r="B139" s="343"/>
      <c r="C139" s="343"/>
      <c r="D139" s="344" t="s">
        <v>895</v>
      </c>
      <c r="E139" s="345" t="s">
        <v>267</v>
      </c>
      <c r="F139" s="346" t="s">
        <v>820</v>
      </c>
      <c r="G139" s="346" t="s">
        <v>896</v>
      </c>
      <c r="H139" s="365" t="s">
        <v>792</v>
      </c>
      <c r="I139" s="365"/>
    </row>
    <row r="140" spans="2:9" ht="17.100000000000001" customHeight="1">
      <c r="B140" s="343"/>
      <c r="C140" s="343"/>
      <c r="D140" s="344" t="s">
        <v>897</v>
      </c>
      <c r="E140" s="345" t="s">
        <v>268</v>
      </c>
      <c r="F140" s="346" t="s">
        <v>898</v>
      </c>
      <c r="G140" s="346" t="s">
        <v>899</v>
      </c>
      <c r="H140" s="365" t="s">
        <v>900</v>
      </c>
      <c r="I140" s="365"/>
    </row>
    <row r="141" spans="2:9" ht="17.100000000000001" customHeight="1">
      <c r="B141" s="343"/>
      <c r="C141" s="343"/>
      <c r="D141" s="344" t="s">
        <v>901</v>
      </c>
      <c r="E141" s="345" t="s">
        <v>268</v>
      </c>
      <c r="F141" s="346" t="s">
        <v>902</v>
      </c>
      <c r="G141" s="346" t="s">
        <v>903</v>
      </c>
      <c r="H141" s="365" t="s">
        <v>904</v>
      </c>
      <c r="I141" s="365"/>
    </row>
    <row r="142" spans="2:9" ht="17.100000000000001" customHeight="1">
      <c r="B142" s="343"/>
      <c r="C142" s="343"/>
      <c r="D142" s="344" t="s">
        <v>905</v>
      </c>
      <c r="E142" s="345" t="s">
        <v>281</v>
      </c>
      <c r="F142" s="346" t="s">
        <v>906</v>
      </c>
      <c r="G142" s="346" t="s">
        <v>907</v>
      </c>
      <c r="H142" s="365" t="s">
        <v>908</v>
      </c>
      <c r="I142" s="365"/>
    </row>
    <row r="143" spans="2:9" ht="17.100000000000001" customHeight="1">
      <c r="B143" s="343"/>
      <c r="C143" s="343"/>
      <c r="D143" s="344" t="s">
        <v>909</v>
      </c>
      <c r="E143" s="345" t="s">
        <v>281</v>
      </c>
      <c r="F143" s="346" t="s">
        <v>910</v>
      </c>
      <c r="G143" s="346" t="s">
        <v>911</v>
      </c>
      <c r="H143" s="365" t="s">
        <v>912</v>
      </c>
      <c r="I143" s="365"/>
    </row>
    <row r="144" spans="2:9" ht="17.100000000000001" customHeight="1">
      <c r="B144" s="343"/>
      <c r="C144" s="343"/>
      <c r="D144" s="344" t="s">
        <v>913</v>
      </c>
      <c r="E144" s="345" t="s">
        <v>283</v>
      </c>
      <c r="F144" s="346" t="s">
        <v>914</v>
      </c>
      <c r="G144" s="346" t="s">
        <v>915</v>
      </c>
      <c r="H144" s="365" t="s">
        <v>916</v>
      </c>
      <c r="I144" s="365"/>
    </row>
    <row r="145" spans="2:9" ht="17.100000000000001" customHeight="1">
      <c r="B145" s="343"/>
      <c r="C145" s="343"/>
      <c r="D145" s="344" t="s">
        <v>917</v>
      </c>
      <c r="E145" s="345" t="s">
        <v>283</v>
      </c>
      <c r="F145" s="346" t="s">
        <v>918</v>
      </c>
      <c r="G145" s="346" t="s">
        <v>919</v>
      </c>
      <c r="H145" s="365" t="s">
        <v>920</v>
      </c>
      <c r="I145" s="365"/>
    </row>
    <row r="146" spans="2:9" ht="17.100000000000001" customHeight="1">
      <c r="B146" s="343"/>
      <c r="C146" s="343"/>
      <c r="D146" s="344" t="s">
        <v>921</v>
      </c>
      <c r="E146" s="345" t="s">
        <v>333</v>
      </c>
      <c r="F146" s="346" t="s">
        <v>922</v>
      </c>
      <c r="G146" s="346" t="s">
        <v>923</v>
      </c>
      <c r="H146" s="365" t="s">
        <v>924</v>
      </c>
      <c r="I146" s="365"/>
    </row>
    <row r="147" spans="2:9" ht="17.100000000000001" customHeight="1">
      <c r="B147" s="343"/>
      <c r="C147" s="343"/>
      <c r="D147" s="344" t="s">
        <v>925</v>
      </c>
      <c r="E147" s="345" t="s">
        <v>333</v>
      </c>
      <c r="F147" s="346" t="s">
        <v>926</v>
      </c>
      <c r="G147" s="346" t="s">
        <v>927</v>
      </c>
      <c r="H147" s="365" t="s">
        <v>928</v>
      </c>
      <c r="I147" s="365"/>
    </row>
    <row r="148" spans="2:9" ht="17.100000000000001" customHeight="1">
      <c r="B148" s="343"/>
      <c r="C148" s="343"/>
      <c r="D148" s="344" t="s">
        <v>929</v>
      </c>
      <c r="E148" s="345" t="s">
        <v>292</v>
      </c>
      <c r="F148" s="346" t="s">
        <v>930</v>
      </c>
      <c r="G148" s="346" t="s">
        <v>931</v>
      </c>
      <c r="H148" s="365" t="s">
        <v>932</v>
      </c>
      <c r="I148" s="365"/>
    </row>
    <row r="149" spans="2:9" ht="17.100000000000001" customHeight="1">
      <c r="B149" s="343"/>
      <c r="C149" s="343"/>
      <c r="D149" s="344" t="s">
        <v>933</v>
      </c>
      <c r="E149" s="345" t="s">
        <v>292</v>
      </c>
      <c r="F149" s="346" t="s">
        <v>934</v>
      </c>
      <c r="G149" s="346" t="s">
        <v>935</v>
      </c>
      <c r="H149" s="365" t="s">
        <v>936</v>
      </c>
      <c r="I149" s="365"/>
    </row>
    <row r="150" spans="2:9" ht="17.100000000000001" customHeight="1">
      <c r="B150" s="343"/>
      <c r="C150" s="343"/>
      <c r="D150" s="344" t="s">
        <v>937</v>
      </c>
      <c r="E150" s="345" t="s">
        <v>296</v>
      </c>
      <c r="F150" s="346" t="s">
        <v>938</v>
      </c>
      <c r="G150" s="346" t="s">
        <v>939</v>
      </c>
      <c r="H150" s="365" t="s">
        <v>940</v>
      </c>
      <c r="I150" s="365"/>
    </row>
    <row r="151" spans="2:9" ht="17.100000000000001" customHeight="1">
      <c r="B151" s="343"/>
      <c r="C151" s="343"/>
      <c r="D151" s="344" t="s">
        <v>941</v>
      </c>
      <c r="E151" s="345" t="s">
        <v>296</v>
      </c>
      <c r="F151" s="346" t="s">
        <v>942</v>
      </c>
      <c r="G151" s="346" t="s">
        <v>896</v>
      </c>
      <c r="H151" s="365" t="s">
        <v>943</v>
      </c>
      <c r="I151" s="365"/>
    </row>
    <row r="152" spans="2:9" ht="26.25" customHeight="1">
      <c r="B152" s="343"/>
      <c r="C152" s="343"/>
      <c r="D152" s="344" t="s">
        <v>944</v>
      </c>
      <c r="E152" s="345" t="s">
        <v>838</v>
      </c>
      <c r="F152" s="346" t="s">
        <v>945</v>
      </c>
      <c r="G152" s="346" t="s">
        <v>946</v>
      </c>
      <c r="H152" s="365" t="s">
        <v>947</v>
      </c>
      <c r="I152" s="365"/>
    </row>
    <row r="153" spans="2:9" ht="26.25" customHeight="1">
      <c r="B153" s="343"/>
      <c r="C153" s="343"/>
      <c r="D153" s="344" t="s">
        <v>948</v>
      </c>
      <c r="E153" s="345" t="s">
        <v>838</v>
      </c>
      <c r="F153" s="346" t="s">
        <v>949</v>
      </c>
      <c r="G153" s="346" t="s">
        <v>950</v>
      </c>
      <c r="H153" s="365" t="s">
        <v>951</v>
      </c>
      <c r="I153" s="365"/>
    </row>
    <row r="154" spans="2:9" ht="17.100000000000001" customHeight="1">
      <c r="B154" s="343"/>
      <c r="C154" s="343"/>
      <c r="D154" s="344" t="s">
        <v>952</v>
      </c>
      <c r="E154" s="345" t="s">
        <v>335</v>
      </c>
      <c r="F154" s="346" t="s">
        <v>953</v>
      </c>
      <c r="G154" s="346" t="s">
        <v>954</v>
      </c>
      <c r="H154" s="365" t="s">
        <v>955</v>
      </c>
      <c r="I154" s="365"/>
    </row>
    <row r="155" spans="2:9" ht="17.100000000000001" customHeight="1">
      <c r="B155" s="343"/>
      <c r="C155" s="343"/>
      <c r="D155" s="344" t="s">
        <v>956</v>
      </c>
      <c r="E155" s="345" t="s">
        <v>335</v>
      </c>
      <c r="F155" s="346" t="s">
        <v>957</v>
      </c>
      <c r="G155" s="346" t="s">
        <v>958</v>
      </c>
      <c r="H155" s="365" t="s">
        <v>959</v>
      </c>
      <c r="I155" s="365"/>
    </row>
    <row r="156" spans="2:9" ht="17.100000000000001" customHeight="1">
      <c r="B156" s="335" t="s">
        <v>497</v>
      </c>
      <c r="C156" s="335"/>
      <c r="D156" s="335"/>
      <c r="E156" s="336" t="s">
        <v>498</v>
      </c>
      <c r="F156" s="337" t="s">
        <v>960</v>
      </c>
      <c r="G156" s="337" t="s">
        <v>961</v>
      </c>
      <c r="H156" s="366" t="s">
        <v>962</v>
      </c>
      <c r="I156" s="366"/>
    </row>
    <row r="157" spans="2:9" ht="17.100000000000001" customHeight="1">
      <c r="B157" s="338"/>
      <c r="C157" s="339" t="s">
        <v>963</v>
      </c>
      <c r="D157" s="340"/>
      <c r="E157" s="341" t="s">
        <v>964</v>
      </c>
      <c r="F157" s="342" t="s">
        <v>965</v>
      </c>
      <c r="G157" s="342" t="s">
        <v>436</v>
      </c>
      <c r="H157" s="367" t="s">
        <v>965</v>
      </c>
      <c r="I157" s="367"/>
    </row>
    <row r="158" spans="2:9" ht="17.100000000000001" customHeight="1">
      <c r="B158" s="343"/>
      <c r="C158" s="343"/>
      <c r="D158" s="344" t="s">
        <v>273</v>
      </c>
      <c r="E158" s="345" t="s">
        <v>689</v>
      </c>
      <c r="F158" s="346" t="s">
        <v>966</v>
      </c>
      <c r="G158" s="346" t="s">
        <v>896</v>
      </c>
      <c r="H158" s="365" t="s">
        <v>967</v>
      </c>
      <c r="I158" s="365"/>
    </row>
    <row r="159" spans="2:9" ht="17.100000000000001" customHeight="1">
      <c r="B159" s="343"/>
      <c r="C159" s="343"/>
      <c r="D159" s="344" t="s">
        <v>280</v>
      </c>
      <c r="E159" s="345" t="s">
        <v>281</v>
      </c>
      <c r="F159" s="346" t="s">
        <v>968</v>
      </c>
      <c r="G159" s="346" t="s">
        <v>969</v>
      </c>
      <c r="H159" s="365" t="s">
        <v>970</v>
      </c>
      <c r="I159" s="365"/>
    </row>
    <row r="160" spans="2:9" ht="17.100000000000001" customHeight="1">
      <c r="B160" s="343"/>
      <c r="C160" s="343"/>
      <c r="D160" s="344" t="s">
        <v>286</v>
      </c>
      <c r="E160" s="345" t="s">
        <v>287</v>
      </c>
      <c r="F160" s="346" t="s">
        <v>971</v>
      </c>
      <c r="G160" s="346" t="s">
        <v>757</v>
      </c>
      <c r="H160" s="365" t="s">
        <v>972</v>
      </c>
      <c r="I160" s="365"/>
    </row>
    <row r="161" spans="2:9" ht="17.100000000000001" customHeight="1">
      <c r="B161" s="343"/>
      <c r="C161" s="343"/>
      <c r="D161" s="344" t="s">
        <v>289</v>
      </c>
      <c r="E161" s="345" t="s">
        <v>290</v>
      </c>
      <c r="F161" s="346" t="s">
        <v>973</v>
      </c>
      <c r="G161" s="346" t="s">
        <v>974</v>
      </c>
      <c r="H161" s="365" t="s">
        <v>975</v>
      </c>
      <c r="I161" s="365"/>
    </row>
    <row r="162" spans="2:9" ht="17.100000000000001" customHeight="1">
      <c r="B162" s="343"/>
      <c r="C162" s="343"/>
      <c r="D162" s="344" t="s">
        <v>291</v>
      </c>
      <c r="E162" s="345" t="s">
        <v>292</v>
      </c>
      <c r="F162" s="346" t="s">
        <v>976</v>
      </c>
      <c r="G162" s="346" t="s">
        <v>977</v>
      </c>
      <c r="H162" s="365" t="s">
        <v>978</v>
      </c>
      <c r="I162" s="365"/>
    </row>
    <row r="163" spans="2:9" ht="17.100000000000001" customHeight="1">
      <c r="B163" s="343"/>
      <c r="C163" s="343"/>
      <c r="D163" s="344" t="s">
        <v>656</v>
      </c>
      <c r="E163" s="345" t="s">
        <v>657</v>
      </c>
      <c r="F163" s="346" t="s">
        <v>979</v>
      </c>
      <c r="G163" s="346" t="s">
        <v>677</v>
      </c>
      <c r="H163" s="365" t="s">
        <v>980</v>
      </c>
      <c r="I163" s="365"/>
    </row>
    <row r="164" spans="2:9" ht="17.100000000000001" customHeight="1">
      <c r="B164" s="343"/>
      <c r="C164" s="343"/>
      <c r="D164" s="344" t="s">
        <v>334</v>
      </c>
      <c r="E164" s="345" t="s">
        <v>335</v>
      </c>
      <c r="F164" s="346" t="s">
        <v>644</v>
      </c>
      <c r="G164" s="346" t="s">
        <v>654</v>
      </c>
      <c r="H164" s="365" t="s">
        <v>528</v>
      </c>
      <c r="I164" s="365"/>
    </row>
    <row r="165" spans="2:9" ht="17.100000000000001" customHeight="1">
      <c r="B165" s="338"/>
      <c r="C165" s="339" t="s">
        <v>502</v>
      </c>
      <c r="D165" s="340"/>
      <c r="E165" s="341" t="s">
        <v>503</v>
      </c>
      <c r="F165" s="342" t="s">
        <v>981</v>
      </c>
      <c r="G165" s="342" t="s">
        <v>961</v>
      </c>
      <c r="H165" s="367" t="s">
        <v>982</v>
      </c>
      <c r="I165" s="367"/>
    </row>
    <row r="166" spans="2:9" ht="17.100000000000001" customHeight="1">
      <c r="B166" s="343"/>
      <c r="C166" s="343"/>
      <c r="D166" s="344" t="s">
        <v>278</v>
      </c>
      <c r="E166" s="345" t="s">
        <v>266</v>
      </c>
      <c r="F166" s="346" t="s">
        <v>983</v>
      </c>
      <c r="G166" s="346" t="s">
        <v>984</v>
      </c>
      <c r="H166" s="365" t="s">
        <v>985</v>
      </c>
      <c r="I166" s="365"/>
    </row>
    <row r="167" spans="2:9" ht="17.100000000000001" customHeight="1">
      <c r="B167" s="343"/>
      <c r="C167" s="343"/>
      <c r="D167" s="344" t="s">
        <v>279</v>
      </c>
      <c r="E167" s="345" t="s">
        <v>267</v>
      </c>
      <c r="F167" s="346" t="s">
        <v>986</v>
      </c>
      <c r="G167" s="346" t="s">
        <v>987</v>
      </c>
      <c r="H167" s="365" t="s">
        <v>988</v>
      </c>
      <c r="I167" s="365"/>
    </row>
    <row r="168" spans="2:9" ht="17.100000000000001" customHeight="1">
      <c r="B168" s="343"/>
      <c r="C168" s="343"/>
      <c r="D168" s="344" t="s">
        <v>324</v>
      </c>
      <c r="E168" s="345" t="s">
        <v>268</v>
      </c>
      <c r="F168" s="346" t="s">
        <v>572</v>
      </c>
      <c r="G168" s="346" t="s">
        <v>989</v>
      </c>
      <c r="H168" s="365" t="s">
        <v>990</v>
      </c>
      <c r="I168" s="365"/>
    </row>
    <row r="169" spans="2:9" ht="17.100000000000001" customHeight="1">
      <c r="B169" s="343"/>
      <c r="C169" s="343"/>
      <c r="D169" s="344" t="s">
        <v>280</v>
      </c>
      <c r="E169" s="345" t="s">
        <v>281</v>
      </c>
      <c r="F169" s="346" t="s">
        <v>991</v>
      </c>
      <c r="G169" s="346" t="s">
        <v>992</v>
      </c>
      <c r="H169" s="365" t="s">
        <v>993</v>
      </c>
      <c r="I169" s="365"/>
    </row>
    <row r="170" spans="2:9" ht="17.100000000000001" customHeight="1">
      <c r="B170" s="343"/>
      <c r="C170" s="343"/>
      <c r="D170" s="344" t="s">
        <v>282</v>
      </c>
      <c r="E170" s="345" t="s">
        <v>283</v>
      </c>
      <c r="F170" s="346" t="s">
        <v>994</v>
      </c>
      <c r="G170" s="346" t="s">
        <v>995</v>
      </c>
      <c r="H170" s="365" t="s">
        <v>996</v>
      </c>
      <c r="I170" s="365"/>
    </row>
    <row r="171" spans="2:9" ht="17.100000000000001" customHeight="1">
      <c r="B171" s="343"/>
      <c r="C171" s="343"/>
      <c r="D171" s="344" t="s">
        <v>332</v>
      </c>
      <c r="E171" s="345" t="s">
        <v>333</v>
      </c>
      <c r="F171" s="346" t="s">
        <v>757</v>
      </c>
      <c r="G171" s="346" t="s">
        <v>997</v>
      </c>
      <c r="H171" s="365" t="s">
        <v>998</v>
      </c>
      <c r="I171" s="365"/>
    </row>
    <row r="172" spans="2:9" ht="17.100000000000001" customHeight="1">
      <c r="B172" s="343"/>
      <c r="C172" s="343"/>
      <c r="D172" s="344" t="s">
        <v>286</v>
      </c>
      <c r="E172" s="345" t="s">
        <v>287</v>
      </c>
      <c r="F172" s="346" t="s">
        <v>999</v>
      </c>
      <c r="G172" s="346" t="s">
        <v>1000</v>
      </c>
      <c r="H172" s="365" t="s">
        <v>1001</v>
      </c>
      <c r="I172" s="365"/>
    </row>
    <row r="173" spans="2:9" ht="17.100000000000001" customHeight="1">
      <c r="B173" s="343"/>
      <c r="C173" s="343"/>
      <c r="D173" s="344" t="s">
        <v>288</v>
      </c>
      <c r="E173" s="345" t="s">
        <v>269</v>
      </c>
      <c r="F173" s="346" t="s">
        <v>1002</v>
      </c>
      <c r="G173" s="346" t="s">
        <v>1003</v>
      </c>
      <c r="H173" s="365" t="s">
        <v>1004</v>
      </c>
      <c r="I173" s="365"/>
    </row>
    <row r="174" spans="2:9" ht="17.100000000000001" customHeight="1">
      <c r="B174" s="343"/>
      <c r="C174" s="343"/>
      <c r="D174" s="344" t="s">
        <v>291</v>
      </c>
      <c r="E174" s="345" t="s">
        <v>292</v>
      </c>
      <c r="F174" s="346" t="s">
        <v>1005</v>
      </c>
      <c r="G174" s="346" t="s">
        <v>593</v>
      </c>
      <c r="H174" s="365" t="s">
        <v>1006</v>
      </c>
      <c r="I174" s="365"/>
    </row>
    <row r="175" spans="2:9" ht="17.100000000000001" customHeight="1">
      <c r="B175" s="343"/>
      <c r="C175" s="343"/>
      <c r="D175" s="344" t="s">
        <v>656</v>
      </c>
      <c r="E175" s="345" t="s">
        <v>657</v>
      </c>
      <c r="F175" s="346" t="s">
        <v>757</v>
      </c>
      <c r="G175" s="346" t="s">
        <v>1007</v>
      </c>
      <c r="H175" s="365" t="s">
        <v>575</v>
      </c>
      <c r="I175" s="365"/>
    </row>
    <row r="176" spans="2:9" ht="17.100000000000001" customHeight="1">
      <c r="B176" s="343"/>
      <c r="C176" s="343"/>
      <c r="D176" s="344" t="s">
        <v>664</v>
      </c>
      <c r="E176" s="345" t="s">
        <v>665</v>
      </c>
      <c r="F176" s="346" t="s">
        <v>565</v>
      </c>
      <c r="G176" s="346" t="s">
        <v>1008</v>
      </c>
      <c r="H176" s="365" t="s">
        <v>1009</v>
      </c>
      <c r="I176" s="365"/>
    </row>
    <row r="177" spans="1:10" ht="17.100000000000001" customHeight="1">
      <c r="B177" s="343"/>
      <c r="C177" s="343"/>
      <c r="D177" s="344" t="s">
        <v>400</v>
      </c>
      <c r="E177" s="345" t="s">
        <v>261</v>
      </c>
      <c r="F177" s="346" t="s">
        <v>436</v>
      </c>
      <c r="G177" s="346" t="s">
        <v>1010</v>
      </c>
      <c r="H177" s="365" t="s">
        <v>1010</v>
      </c>
      <c r="I177" s="365"/>
    </row>
    <row r="178" spans="1:10" ht="5.45" customHeight="1">
      <c r="B178" s="368"/>
      <c r="C178" s="368"/>
      <c r="D178" s="368"/>
      <c r="E178" s="369"/>
      <c r="F178" s="369"/>
      <c r="G178" s="369"/>
      <c r="H178" s="369"/>
      <c r="I178" s="369"/>
      <c r="J178" s="369"/>
    </row>
    <row r="179" spans="1:10" ht="17.100000000000001" customHeight="1">
      <c r="B179" s="373" t="s">
        <v>508</v>
      </c>
      <c r="C179" s="373"/>
      <c r="D179" s="373"/>
      <c r="E179" s="373"/>
      <c r="F179" s="347" t="s">
        <v>1011</v>
      </c>
      <c r="G179" s="347" t="s">
        <v>1012</v>
      </c>
      <c r="H179" s="364" t="s">
        <v>1013</v>
      </c>
      <c r="I179" s="364"/>
    </row>
    <row r="180" spans="1:10" ht="257.25" customHeight="1">
      <c r="A180" s="369"/>
      <c r="B180" s="369"/>
      <c r="C180" s="369"/>
      <c r="D180" s="369"/>
      <c r="E180" s="369"/>
      <c r="F180" s="369"/>
      <c r="G180" s="369"/>
      <c r="H180" s="369"/>
      <c r="I180" s="369"/>
      <c r="J180" s="369"/>
    </row>
    <row r="181" spans="1:10" ht="257.25" customHeight="1">
      <c r="A181" s="369"/>
      <c r="B181" s="369"/>
      <c r="C181" s="369"/>
      <c r="D181" s="369"/>
      <c r="E181" s="369"/>
      <c r="F181" s="369"/>
      <c r="G181" s="369"/>
      <c r="H181" s="369"/>
      <c r="I181" s="369"/>
      <c r="J181" s="369"/>
    </row>
    <row r="182" spans="1:10" ht="11.65" customHeight="1">
      <c r="A182" s="369"/>
      <c r="B182" s="369"/>
      <c r="C182" s="369"/>
      <c r="D182" s="369"/>
      <c r="E182" s="369"/>
      <c r="F182" s="369"/>
      <c r="G182" s="369"/>
      <c r="H182" s="369"/>
      <c r="I182" s="374" t="s">
        <v>1014</v>
      </c>
      <c r="J182" s="374"/>
    </row>
  </sheetData>
  <mergeCells count="186">
    <mergeCell ref="A1:J1"/>
    <mergeCell ref="B2:F2"/>
    <mergeCell ref="G2:J2"/>
    <mergeCell ref="H3:I3"/>
    <mergeCell ref="H4:I4"/>
    <mergeCell ref="H5:I5"/>
    <mergeCell ref="H12:I12"/>
    <mergeCell ref="H13:I13"/>
    <mergeCell ref="H14:I14"/>
    <mergeCell ref="H15:I15"/>
    <mergeCell ref="H16:I16"/>
    <mergeCell ref="H17:I17"/>
    <mergeCell ref="H6:I6"/>
    <mergeCell ref="H7:I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6:I96"/>
    <mergeCell ref="H97:I97"/>
    <mergeCell ref="H98:I98"/>
    <mergeCell ref="H99:I99"/>
    <mergeCell ref="H100:I100"/>
    <mergeCell ref="H101:I101"/>
    <mergeCell ref="H90:I90"/>
    <mergeCell ref="H91:I91"/>
    <mergeCell ref="H92:I92"/>
    <mergeCell ref="H93:I93"/>
    <mergeCell ref="H94:I94"/>
    <mergeCell ref="H95:I95"/>
    <mergeCell ref="H108:I108"/>
    <mergeCell ref="H109:I109"/>
    <mergeCell ref="H110:I110"/>
    <mergeCell ref="H111:I111"/>
    <mergeCell ref="H112:I112"/>
    <mergeCell ref="H113:I113"/>
    <mergeCell ref="H102:I102"/>
    <mergeCell ref="H103:I103"/>
    <mergeCell ref="H104:I104"/>
    <mergeCell ref="H105:I105"/>
    <mergeCell ref="H106:I106"/>
    <mergeCell ref="H107:I107"/>
    <mergeCell ref="H120:I120"/>
    <mergeCell ref="H121:I121"/>
    <mergeCell ref="H122:I122"/>
    <mergeCell ref="H123:I123"/>
    <mergeCell ref="H124:I124"/>
    <mergeCell ref="H125:I125"/>
    <mergeCell ref="H114:I114"/>
    <mergeCell ref="H115:I115"/>
    <mergeCell ref="H116:I116"/>
    <mergeCell ref="H117:I117"/>
    <mergeCell ref="H118:I118"/>
    <mergeCell ref="H119:I119"/>
    <mergeCell ref="H132:I132"/>
    <mergeCell ref="H133:I133"/>
    <mergeCell ref="H134:I134"/>
    <mergeCell ref="H135:I135"/>
    <mergeCell ref="H136:I136"/>
    <mergeCell ref="H137:I137"/>
    <mergeCell ref="H126:I126"/>
    <mergeCell ref="H127:I127"/>
    <mergeCell ref="H128:I128"/>
    <mergeCell ref="H129:I129"/>
    <mergeCell ref="H130:I130"/>
    <mergeCell ref="H131:I131"/>
    <mergeCell ref="H144:I144"/>
    <mergeCell ref="H145:I145"/>
    <mergeCell ref="H146:I146"/>
    <mergeCell ref="H147:I147"/>
    <mergeCell ref="H148:I148"/>
    <mergeCell ref="H149:I149"/>
    <mergeCell ref="H138:I138"/>
    <mergeCell ref="H139:I139"/>
    <mergeCell ref="H140:I140"/>
    <mergeCell ref="H141:I141"/>
    <mergeCell ref="H142:I142"/>
    <mergeCell ref="H143:I143"/>
    <mergeCell ref="H156:I156"/>
    <mergeCell ref="H157:I157"/>
    <mergeCell ref="H158:I158"/>
    <mergeCell ref="H159:I159"/>
    <mergeCell ref="H160:I160"/>
    <mergeCell ref="H161:I161"/>
    <mergeCell ref="H150:I150"/>
    <mergeCell ref="H151:I151"/>
    <mergeCell ref="H152:I152"/>
    <mergeCell ref="H153:I153"/>
    <mergeCell ref="H154:I154"/>
    <mergeCell ref="H155:I155"/>
    <mergeCell ref="H168:I168"/>
    <mergeCell ref="H169:I169"/>
    <mergeCell ref="H170:I170"/>
    <mergeCell ref="H171:I171"/>
    <mergeCell ref="H172:I172"/>
    <mergeCell ref="H173:I173"/>
    <mergeCell ref="H162:I162"/>
    <mergeCell ref="H163:I163"/>
    <mergeCell ref="H164:I164"/>
    <mergeCell ref="H165:I165"/>
    <mergeCell ref="H166:I166"/>
    <mergeCell ref="H167:I167"/>
    <mergeCell ref="B179:E179"/>
    <mergeCell ref="H179:I179"/>
    <mergeCell ref="A180:J180"/>
    <mergeCell ref="A181:J181"/>
    <mergeCell ref="A182:H182"/>
    <mergeCell ref="I182:J182"/>
    <mergeCell ref="H174:I174"/>
    <mergeCell ref="H175:I175"/>
    <mergeCell ref="H176:I176"/>
    <mergeCell ref="H177:I177"/>
    <mergeCell ref="B178:D178"/>
    <mergeCell ref="E178:J178"/>
  </mergeCells>
  <pageMargins left="0.75" right="0.75" top="1" bottom="1" header="0.5" footer="0.5"/>
  <pageSetup paperSize="9" scale="6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6:Q54"/>
  <sheetViews>
    <sheetView topLeftCell="H37" workbookViewId="0">
      <selection activeCell="K55" sqref="K55"/>
    </sheetView>
  </sheetViews>
  <sheetFormatPr defaultRowHeight="15"/>
  <cols>
    <col min="3" max="3" width="13.85546875" customWidth="1"/>
    <col min="4" max="4" width="13" customWidth="1"/>
    <col min="5" max="5" width="10.28515625" customWidth="1"/>
    <col min="6" max="6" width="51.5703125" customWidth="1"/>
    <col min="7" max="7" width="17.85546875" customWidth="1"/>
    <col min="8" max="8" width="16.7109375" customWidth="1"/>
    <col min="9" max="10" width="17.42578125" customWidth="1"/>
    <col min="11" max="11" width="7.28515625" customWidth="1"/>
    <col min="12" max="12" width="14.85546875" customWidth="1"/>
    <col min="13" max="13" width="16.5703125" customWidth="1"/>
    <col min="14" max="14" width="18.5703125" customWidth="1"/>
    <col min="15" max="15" width="15.7109375" customWidth="1"/>
    <col min="16" max="16" width="17.28515625" customWidth="1"/>
    <col min="17" max="17" width="28" customWidth="1"/>
    <col min="259" max="259" width="13.85546875" customWidth="1"/>
    <col min="260" max="260" width="13" customWidth="1"/>
    <col min="261" max="261" width="10.28515625" customWidth="1"/>
    <col min="262" max="262" width="51.5703125" customWidth="1"/>
    <col min="263" max="263" width="17.85546875" customWidth="1"/>
    <col min="264" max="264" width="16.7109375" customWidth="1"/>
    <col min="265" max="266" width="17.42578125" customWidth="1"/>
    <col min="267" max="267" width="7.28515625" customWidth="1"/>
    <col min="268" max="268" width="18.7109375" customWidth="1"/>
    <col min="270" max="270" width="18.5703125" customWidth="1"/>
    <col min="271" max="271" width="15.7109375" customWidth="1"/>
    <col min="272" max="272" width="17.28515625" customWidth="1"/>
    <col min="273" max="273" width="28" customWidth="1"/>
    <col min="515" max="515" width="13.85546875" customWidth="1"/>
    <col min="516" max="516" width="13" customWidth="1"/>
    <col min="517" max="517" width="10.28515625" customWidth="1"/>
    <col min="518" max="518" width="51.5703125" customWidth="1"/>
    <col min="519" max="519" width="17.85546875" customWidth="1"/>
    <col min="520" max="520" width="16.7109375" customWidth="1"/>
    <col min="521" max="522" width="17.42578125" customWidth="1"/>
    <col min="523" max="523" width="7.28515625" customWidth="1"/>
    <col min="524" max="524" width="18.7109375" customWidth="1"/>
    <col min="526" max="526" width="18.5703125" customWidth="1"/>
    <col min="527" max="527" width="15.7109375" customWidth="1"/>
    <col min="528" max="528" width="17.28515625" customWidth="1"/>
    <col min="529" max="529" width="28" customWidth="1"/>
    <col min="771" max="771" width="13.85546875" customWidth="1"/>
    <col min="772" max="772" width="13" customWidth="1"/>
    <col min="773" max="773" width="10.28515625" customWidth="1"/>
    <col min="774" max="774" width="51.5703125" customWidth="1"/>
    <col min="775" max="775" width="17.85546875" customWidth="1"/>
    <col min="776" max="776" width="16.7109375" customWidth="1"/>
    <col min="777" max="778" width="17.42578125" customWidth="1"/>
    <col min="779" max="779" width="7.28515625" customWidth="1"/>
    <col min="780" max="780" width="18.7109375" customWidth="1"/>
    <col min="782" max="782" width="18.5703125" customWidth="1"/>
    <col min="783" max="783" width="15.7109375" customWidth="1"/>
    <col min="784" max="784" width="17.28515625" customWidth="1"/>
    <col min="785" max="785" width="28" customWidth="1"/>
    <col min="1027" max="1027" width="13.85546875" customWidth="1"/>
    <col min="1028" max="1028" width="13" customWidth="1"/>
    <col min="1029" max="1029" width="10.28515625" customWidth="1"/>
    <col min="1030" max="1030" width="51.5703125" customWidth="1"/>
    <col min="1031" max="1031" width="17.85546875" customWidth="1"/>
    <col min="1032" max="1032" width="16.7109375" customWidth="1"/>
    <col min="1033" max="1034" width="17.42578125" customWidth="1"/>
    <col min="1035" max="1035" width="7.28515625" customWidth="1"/>
    <col min="1036" max="1036" width="18.7109375" customWidth="1"/>
    <col min="1038" max="1038" width="18.5703125" customWidth="1"/>
    <col min="1039" max="1039" width="15.7109375" customWidth="1"/>
    <col min="1040" max="1040" width="17.28515625" customWidth="1"/>
    <col min="1041" max="1041" width="28" customWidth="1"/>
    <col min="1283" max="1283" width="13.85546875" customWidth="1"/>
    <col min="1284" max="1284" width="13" customWidth="1"/>
    <col min="1285" max="1285" width="10.28515625" customWidth="1"/>
    <col min="1286" max="1286" width="51.5703125" customWidth="1"/>
    <col min="1287" max="1287" width="17.85546875" customWidth="1"/>
    <col min="1288" max="1288" width="16.7109375" customWidth="1"/>
    <col min="1289" max="1290" width="17.42578125" customWidth="1"/>
    <col min="1291" max="1291" width="7.28515625" customWidth="1"/>
    <col min="1292" max="1292" width="18.7109375" customWidth="1"/>
    <col min="1294" max="1294" width="18.5703125" customWidth="1"/>
    <col min="1295" max="1295" width="15.7109375" customWidth="1"/>
    <col min="1296" max="1296" width="17.28515625" customWidth="1"/>
    <col min="1297" max="1297" width="28" customWidth="1"/>
    <col min="1539" max="1539" width="13.85546875" customWidth="1"/>
    <col min="1540" max="1540" width="13" customWidth="1"/>
    <col min="1541" max="1541" width="10.28515625" customWidth="1"/>
    <col min="1542" max="1542" width="51.5703125" customWidth="1"/>
    <col min="1543" max="1543" width="17.85546875" customWidth="1"/>
    <col min="1544" max="1544" width="16.7109375" customWidth="1"/>
    <col min="1545" max="1546" width="17.42578125" customWidth="1"/>
    <col min="1547" max="1547" width="7.28515625" customWidth="1"/>
    <col min="1548" max="1548" width="18.7109375" customWidth="1"/>
    <col min="1550" max="1550" width="18.5703125" customWidth="1"/>
    <col min="1551" max="1551" width="15.7109375" customWidth="1"/>
    <col min="1552" max="1552" width="17.28515625" customWidth="1"/>
    <col min="1553" max="1553" width="28" customWidth="1"/>
    <col min="1795" max="1795" width="13.85546875" customWidth="1"/>
    <col min="1796" max="1796" width="13" customWidth="1"/>
    <col min="1797" max="1797" width="10.28515625" customWidth="1"/>
    <col min="1798" max="1798" width="51.5703125" customWidth="1"/>
    <col min="1799" max="1799" width="17.85546875" customWidth="1"/>
    <col min="1800" max="1800" width="16.7109375" customWidth="1"/>
    <col min="1801" max="1802" width="17.42578125" customWidth="1"/>
    <col min="1803" max="1803" width="7.28515625" customWidth="1"/>
    <col min="1804" max="1804" width="18.7109375" customWidth="1"/>
    <col min="1806" max="1806" width="18.5703125" customWidth="1"/>
    <col min="1807" max="1807" width="15.7109375" customWidth="1"/>
    <col min="1808" max="1808" width="17.28515625" customWidth="1"/>
    <col min="1809" max="1809" width="28" customWidth="1"/>
    <col min="2051" max="2051" width="13.85546875" customWidth="1"/>
    <col min="2052" max="2052" width="13" customWidth="1"/>
    <col min="2053" max="2053" width="10.28515625" customWidth="1"/>
    <col min="2054" max="2054" width="51.5703125" customWidth="1"/>
    <col min="2055" max="2055" width="17.85546875" customWidth="1"/>
    <col min="2056" max="2056" width="16.7109375" customWidth="1"/>
    <col min="2057" max="2058" width="17.42578125" customWidth="1"/>
    <col min="2059" max="2059" width="7.28515625" customWidth="1"/>
    <col min="2060" max="2060" width="18.7109375" customWidth="1"/>
    <col min="2062" max="2062" width="18.5703125" customWidth="1"/>
    <col min="2063" max="2063" width="15.7109375" customWidth="1"/>
    <col min="2064" max="2064" width="17.28515625" customWidth="1"/>
    <col min="2065" max="2065" width="28" customWidth="1"/>
    <col min="2307" max="2307" width="13.85546875" customWidth="1"/>
    <col min="2308" max="2308" width="13" customWidth="1"/>
    <col min="2309" max="2309" width="10.28515625" customWidth="1"/>
    <col min="2310" max="2310" width="51.5703125" customWidth="1"/>
    <col min="2311" max="2311" width="17.85546875" customWidth="1"/>
    <col min="2312" max="2312" width="16.7109375" customWidth="1"/>
    <col min="2313" max="2314" width="17.42578125" customWidth="1"/>
    <col min="2315" max="2315" width="7.28515625" customWidth="1"/>
    <col min="2316" max="2316" width="18.7109375" customWidth="1"/>
    <col min="2318" max="2318" width="18.5703125" customWidth="1"/>
    <col min="2319" max="2319" width="15.7109375" customWidth="1"/>
    <col min="2320" max="2320" width="17.28515625" customWidth="1"/>
    <col min="2321" max="2321" width="28" customWidth="1"/>
    <col min="2563" max="2563" width="13.85546875" customWidth="1"/>
    <col min="2564" max="2564" width="13" customWidth="1"/>
    <col min="2565" max="2565" width="10.28515625" customWidth="1"/>
    <col min="2566" max="2566" width="51.5703125" customWidth="1"/>
    <col min="2567" max="2567" width="17.85546875" customWidth="1"/>
    <col min="2568" max="2568" width="16.7109375" customWidth="1"/>
    <col min="2569" max="2570" width="17.42578125" customWidth="1"/>
    <col min="2571" max="2571" width="7.28515625" customWidth="1"/>
    <col min="2572" max="2572" width="18.7109375" customWidth="1"/>
    <col min="2574" max="2574" width="18.5703125" customWidth="1"/>
    <col min="2575" max="2575" width="15.7109375" customWidth="1"/>
    <col min="2576" max="2576" width="17.28515625" customWidth="1"/>
    <col min="2577" max="2577" width="28" customWidth="1"/>
    <col min="2819" max="2819" width="13.85546875" customWidth="1"/>
    <col min="2820" max="2820" width="13" customWidth="1"/>
    <col min="2821" max="2821" width="10.28515625" customWidth="1"/>
    <col min="2822" max="2822" width="51.5703125" customWidth="1"/>
    <col min="2823" max="2823" width="17.85546875" customWidth="1"/>
    <col min="2824" max="2824" width="16.7109375" customWidth="1"/>
    <col min="2825" max="2826" width="17.42578125" customWidth="1"/>
    <col min="2827" max="2827" width="7.28515625" customWidth="1"/>
    <col min="2828" max="2828" width="18.7109375" customWidth="1"/>
    <col min="2830" max="2830" width="18.5703125" customWidth="1"/>
    <col min="2831" max="2831" width="15.7109375" customWidth="1"/>
    <col min="2832" max="2832" width="17.28515625" customWidth="1"/>
    <col min="2833" max="2833" width="28" customWidth="1"/>
    <col min="3075" max="3075" width="13.85546875" customWidth="1"/>
    <col min="3076" max="3076" width="13" customWidth="1"/>
    <col min="3077" max="3077" width="10.28515625" customWidth="1"/>
    <col min="3078" max="3078" width="51.5703125" customWidth="1"/>
    <col min="3079" max="3079" width="17.85546875" customWidth="1"/>
    <col min="3080" max="3080" width="16.7109375" customWidth="1"/>
    <col min="3081" max="3082" width="17.42578125" customWidth="1"/>
    <col min="3083" max="3083" width="7.28515625" customWidth="1"/>
    <col min="3084" max="3084" width="18.7109375" customWidth="1"/>
    <col min="3086" max="3086" width="18.5703125" customWidth="1"/>
    <col min="3087" max="3087" width="15.7109375" customWidth="1"/>
    <col min="3088" max="3088" width="17.28515625" customWidth="1"/>
    <col min="3089" max="3089" width="28" customWidth="1"/>
    <col min="3331" max="3331" width="13.85546875" customWidth="1"/>
    <col min="3332" max="3332" width="13" customWidth="1"/>
    <col min="3333" max="3333" width="10.28515625" customWidth="1"/>
    <col min="3334" max="3334" width="51.5703125" customWidth="1"/>
    <col min="3335" max="3335" width="17.85546875" customWidth="1"/>
    <col min="3336" max="3336" width="16.7109375" customWidth="1"/>
    <col min="3337" max="3338" width="17.42578125" customWidth="1"/>
    <col min="3339" max="3339" width="7.28515625" customWidth="1"/>
    <col min="3340" max="3340" width="18.7109375" customWidth="1"/>
    <col min="3342" max="3342" width="18.5703125" customWidth="1"/>
    <col min="3343" max="3343" width="15.7109375" customWidth="1"/>
    <col min="3344" max="3344" width="17.28515625" customWidth="1"/>
    <col min="3345" max="3345" width="28" customWidth="1"/>
    <col min="3587" max="3587" width="13.85546875" customWidth="1"/>
    <col min="3588" max="3588" width="13" customWidth="1"/>
    <col min="3589" max="3589" width="10.28515625" customWidth="1"/>
    <col min="3590" max="3590" width="51.5703125" customWidth="1"/>
    <col min="3591" max="3591" width="17.85546875" customWidth="1"/>
    <col min="3592" max="3592" width="16.7109375" customWidth="1"/>
    <col min="3593" max="3594" width="17.42578125" customWidth="1"/>
    <col min="3595" max="3595" width="7.28515625" customWidth="1"/>
    <col min="3596" max="3596" width="18.7109375" customWidth="1"/>
    <col min="3598" max="3598" width="18.5703125" customWidth="1"/>
    <col min="3599" max="3599" width="15.7109375" customWidth="1"/>
    <col min="3600" max="3600" width="17.28515625" customWidth="1"/>
    <col min="3601" max="3601" width="28" customWidth="1"/>
    <col min="3843" max="3843" width="13.85546875" customWidth="1"/>
    <col min="3844" max="3844" width="13" customWidth="1"/>
    <col min="3845" max="3845" width="10.28515625" customWidth="1"/>
    <col min="3846" max="3846" width="51.5703125" customWidth="1"/>
    <col min="3847" max="3847" width="17.85546875" customWidth="1"/>
    <col min="3848" max="3848" width="16.7109375" customWidth="1"/>
    <col min="3849" max="3850" width="17.42578125" customWidth="1"/>
    <col min="3851" max="3851" width="7.28515625" customWidth="1"/>
    <col min="3852" max="3852" width="18.7109375" customWidth="1"/>
    <col min="3854" max="3854" width="18.5703125" customWidth="1"/>
    <col min="3855" max="3855" width="15.7109375" customWidth="1"/>
    <col min="3856" max="3856" width="17.28515625" customWidth="1"/>
    <col min="3857" max="3857" width="28" customWidth="1"/>
    <col min="4099" max="4099" width="13.85546875" customWidth="1"/>
    <col min="4100" max="4100" width="13" customWidth="1"/>
    <col min="4101" max="4101" width="10.28515625" customWidth="1"/>
    <col min="4102" max="4102" width="51.5703125" customWidth="1"/>
    <col min="4103" max="4103" width="17.85546875" customWidth="1"/>
    <col min="4104" max="4104" width="16.7109375" customWidth="1"/>
    <col min="4105" max="4106" width="17.42578125" customWidth="1"/>
    <col min="4107" max="4107" width="7.28515625" customWidth="1"/>
    <col min="4108" max="4108" width="18.7109375" customWidth="1"/>
    <col min="4110" max="4110" width="18.5703125" customWidth="1"/>
    <col min="4111" max="4111" width="15.7109375" customWidth="1"/>
    <col min="4112" max="4112" width="17.28515625" customWidth="1"/>
    <col min="4113" max="4113" width="28" customWidth="1"/>
    <col min="4355" max="4355" width="13.85546875" customWidth="1"/>
    <col min="4356" max="4356" width="13" customWidth="1"/>
    <col min="4357" max="4357" width="10.28515625" customWidth="1"/>
    <col min="4358" max="4358" width="51.5703125" customWidth="1"/>
    <col min="4359" max="4359" width="17.85546875" customWidth="1"/>
    <col min="4360" max="4360" width="16.7109375" customWidth="1"/>
    <col min="4361" max="4362" width="17.42578125" customWidth="1"/>
    <col min="4363" max="4363" width="7.28515625" customWidth="1"/>
    <col min="4364" max="4364" width="18.7109375" customWidth="1"/>
    <col min="4366" max="4366" width="18.5703125" customWidth="1"/>
    <col min="4367" max="4367" width="15.7109375" customWidth="1"/>
    <col min="4368" max="4368" width="17.28515625" customWidth="1"/>
    <col min="4369" max="4369" width="28" customWidth="1"/>
    <col min="4611" max="4611" width="13.85546875" customWidth="1"/>
    <col min="4612" max="4612" width="13" customWidth="1"/>
    <col min="4613" max="4613" width="10.28515625" customWidth="1"/>
    <col min="4614" max="4614" width="51.5703125" customWidth="1"/>
    <col min="4615" max="4615" width="17.85546875" customWidth="1"/>
    <col min="4616" max="4616" width="16.7109375" customWidth="1"/>
    <col min="4617" max="4618" width="17.42578125" customWidth="1"/>
    <col min="4619" max="4619" width="7.28515625" customWidth="1"/>
    <col min="4620" max="4620" width="18.7109375" customWidth="1"/>
    <col min="4622" max="4622" width="18.5703125" customWidth="1"/>
    <col min="4623" max="4623" width="15.7109375" customWidth="1"/>
    <col min="4624" max="4624" width="17.28515625" customWidth="1"/>
    <col min="4625" max="4625" width="28" customWidth="1"/>
    <col min="4867" max="4867" width="13.85546875" customWidth="1"/>
    <col min="4868" max="4868" width="13" customWidth="1"/>
    <col min="4869" max="4869" width="10.28515625" customWidth="1"/>
    <col min="4870" max="4870" width="51.5703125" customWidth="1"/>
    <col min="4871" max="4871" width="17.85546875" customWidth="1"/>
    <col min="4872" max="4872" width="16.7109375" customWidth="1"/>
    <col min="4873" max="4874" width="17.42578125" customWidth="1"/>
    <col min="4875" max="4875" width="7.28515625" customWidth="1"/>
    <col min="4876" max="4876" width="18.7109375" customWidth="1"/>
    <col min="4878" max="4878" width="18.5703125" customWidth="1"/>
    <col min="4879" max="4879" width="15.7109375" customWidth="1"/>
    <col min="4880" max="4880" width="17.28515625" customWidth="1"/>
    <col min="4881" max="4881" width="28" customWidth="1"/>
    <col min="5123" max="5123" width="13.85546875" customWidth="1"/>
    <col min="5124" max="5124" width="13" customWidth="1"/>
    <col min="5125" max="5125" width="10.28515625" customWidth="1"/>
    <col min="5126" max="5126" width="51.5703125" customWidth="1"/>
    <col min="5127" max="5127" width="17.85546875" customWidth="1"/>
    <col min="5128" max="5128" width="16.7109375" customWidth="1"/>
    <col min="5129" max="5130" width="17.42578125" customWidth="1"/>
    <col min="5131" max="5131" width="7.28515625" customWidth="1"/>
    <col min="5132" max="5132" width="18.7109375" customWidth="1"/>
    <col min="5134" max="5134" width="18.5703125" customWidth="1"/>
    <col min="5135" max="5135" width="15.7109375" customWidth="1"/>
    <col min="5136" max="5136" width="17.28515625" customWidth="1"/>
    <col min="5137" max="5137" width="28" customWidth="1"/>
    <col min="5379" max="5379" width="13.85546875" customWidth="1"/>
    <col min="5380" max="5380" width="13" customWidth="1"/>
    <col min="5381" max="5381" width="10.28515625" customWidth="1"/>
    <col min="5382" max="5382" width="51.5703125" customWidth="1"/>
    <col min="5383" max="5383" width="17.85546875" customWidth="1"/>
    <col min="5384" max="5384" width="16.7109375" customWidth="1"/>
    <col min="5385" max="5386" width="17.42578125" customWidth="1"/>
    <col min="5387" max="5387" width="7.28515625" customWidth="1"/>
    <col min="5388" max="5388" width="18.7109375" customWidth="1"/>
    <col min="5390" max="5390" width="18.5703125" customWidth="1"/>
    <col min="5391" max="5391" width="15.7109375" customWidth="1"/>
    <col min="5392" max="5392" width="17.28515625" customWidth="1"/>
    <col min="5393" max="5393" width="28" customWidth="1"/>
    <col min="5635" max="5635" width="13.85546875" customWidth="1"/>
    <col min="5636" max="5636" width="13" customWidth="1"/>
    <col min="5637" max="5637" width="10.28515625" customWidth="1"/>
    <col min="5638" max="5638" width="51.5703125" customWidth="1"/>
    <col min="5639" max="5639" width="17.85546875" customWidth="1"/>
    <col min="5640" max="5640" width="16.7109375" customWidth="1"/>
    <col min="5641" max="5642" width="17.42578125" customWidth="1"/>
    <col min="5643" max="5643" width="7.28515625" customWidth="1"/>
    <col min="5644" max="5644" width="18.7109375" customWidth="1"/>
    <col min="5646" max="5646" width="18.5703125" customWidth="1"/>
    <col min="5647" max="5647" width="15.7109375" customWidth="1"/>
    <col min="5648" max="5648" width="17.28515625" customWidth="1"/>
    <col min="5649" max="5649" width="28" customWidth="1"/>
    <col min="5891" max="5891" width="13.85546875" customWidth="1"/>
    <col min="5892" max="5892" width="13" customWidth="1"/>
    <col min="5893" max="5893" width="10.28515625" customWidth="1"/>
    <col min="5894" max="5894" width="51.5703125" customWidth="1"/>
    <col min="5895" max="5895" width="17.85546875" customWidth="1"/>
    <col min="5896" max="5896" width="16.7109375" customWidth="1"/>
    <col min="5897" max="5898" width="17.42578125" customWidth="1"/>
    <col min="5899" max="5899" width="7.28515625" customWidth="1"/>
    <col min="5900" max="5900" width="18.7109375" customWidth="1"/>
    <col min="5902" max="5902" width="18.5703125" customWidth="1"/>
    <col min="5903" max="5903" width="15.7109375" customWidth="1"/>
    <col min="5904" max="5904" width="17.28515625" customWidth="1"/>
    <col min="5905" max="5905" width="28" customWidth="1"/>
    <col min="6147" max="6147" width="13.85546875" customWidth="1"/>
    <col min="6148" max="6148" width="13" customWidth="1"/>
    <col min="6149" max="6149" width="10.28515625" customWidth="1"/>
    <col min="6150" max="6150" width="51.5703125" customWidth="1"/>
    <col min="6151" max="6151" width="17.85546875" customWidth="1"/>
    <col min="6152" max="6152" width="16.7109375" customWidth="1"/>
    <col min="6153" max="6154" width="17.42578125" customWidth="1"/>
    <col min="6155" max="6155" width="7.28515625" customWidth="1"/>
    <col min="6156" max="6156" width="18.7109375" customWidth="1"/>
    <col min="6158" max="6158" width="18.5703125" customWidth="1"/>
    <col min="6159" max="6159" width="15.7109375" customWidth="1"/>
    <col min="6160" max="6160" width="17.28515625" customWidth="1"/>
    <col min="6161" max="6161" width="28" customWidth="1"/>
    <col min="6403" max="6403" width="13.85546875" customWidth="1"/>
    <col min="6404" max="6404" width="13" customWidth="1"/>
    <col min="6405" max="6405" width="10.28515625" customWidth="1"/>
    <col min="6406" max="6406" width="51.5703125" customWidth="1"/>
    <col min="6407" max="6407" width="17.85546875" customWidth="1"/>
    <col min="6408" max="6408" width="16.7109375" customWidth="1"/>
    <col min="6409" max="6410" width="17.42578125" customWidth="1"/>
    <col min="6411" max="6411" width="7.28515625" customWidth="1"/>
    <col min="6412" max="6412" width="18.7109375" customWidth="1"/>
    <col min="6414" max="6414" width="18.5703125" customWidth="1"/>
    <col min="6415" max="6415" width="15.7109375" customWidth="1"/>
    <col min="6416" max="6416" width="17.28515625" customWidth="1"/>
    <col min="6417" max="6417" width="28" customWidth="1"/>
    <col min="6659" max="6659" width="13.85546875" customWidth="1"/>
    <col min="6660" max="6660" width="13" customWidth="1"/>
    <col min="6661" max="6661" width="10.28515625" customWidth="1"/>
    <col min="6662" max="6662" width="51.5703125" customWidth="1"/>
    <col min="6663" max="6663" width="17.85546875" customWidth="1"/>
    <col min="6664" max="6664" width="16.7109375" customWidth="1"/>
    <col min="6665" max="6666" width="17.42578125" customWidth="1"/>
    <col min="6667" max="6667" width="7.28515625" customWidth="1"/>
    <col min="6668" max="6668" width="18.7109375" customWidth="1"/>
    <col min="6670" max="6670" width="18.5703125" customWidth="1"/>
    <col min="6671" max="6671" width="15.7109375" customWidth="1"/>
    <col min="6672" max="6672" width="17.28515625" customWidth="1"/>
    <col min="6673" max="6673" width="28" customWidth="1"/>
    <col min="6915" max="6915" width="13.85546875" customWidth="1"/>
    <col min="6916" max="6916" width="13" customWidth="1"/>
    <col min="6917" max="6917" width="10.28515625" customWidth="1"/>
    <col min="6918" max="6918" width="51.5703125" customWidth="1"/>
    <col min="6919" max="6919" width="17.85546875" customWidth="1"/>
    <col min="6920" max="6920" width="16.7109375" customWidth="1"/>
    <col min="6921" max="6922" width="17.42578125" customWidth="1"/>
    <col min="6923" max="6923" width="7.28515625" customWidth="1"/>
    <col min="6924" max="6924" width="18.7109375" customWidth="1"/>
    <col min="6926" max="6926" width="18.5703125" customWidth="1"/>
    <col min="6927" max="6927" width="15.7109375" customWidth="1"/>
    <col min="6928" max="6928" width="17.28515625" customWidth="1"/>
    <col min="6929" max="6929" width="28" customWidth="1"/>
    <col min="7171" max="7171" width="13.85546875" customWidth="1"/>
    <col min="7172" max="7172" width="13" customWidth="1"/>
    <col min="7173" max="7173" width="10.28515625" customWidth="1"/>
    <col min="7174" max="7174" width="51.5703125" customWidth="1"/>
    <col min="7175" max="7175" width="17.85546875" customWidth="1"/>
    <col min="7176" max="7176" width="16.7109375" customWidth="1"/>
    <col min="7177" max="7178" width="17.42578125" customWidth="1"/>
    <col min="7179" max="7179" width="7.28515625" customWidth="1"/>
    <col min="7180" max="7180" width="18.7109375" customWidth="1"/>
    <col min="7182" max="7182" width="18.5703125" customWidth="1"/>
    <col min="7183" max="7183" width="15.7109375" customWidth="1"/>
    <col min="7184" max="7184" width="17.28515625" customWidth="1"/>
    <col min="7185" max="7185" width="28" customWidth="1"/>
    <col min="7427" max="7427" width="13.85546875" customWidth="1"/>
    <col min="7428" max="7428" width="13" customWidth="1"/>
    <col min="7429" max="7429" width="10.28515625" customWidth="1"/>
    <col min="7430" max="7430" width="51.5703125" customWidth="1"/>
    <col min="7431" max="7431" width="17.85546875" customWidth="1"/>
    <col min="7432" max="7432" width="16.7109375" customWidth="1"/>
    <col min="7433" max="7434" width="17.42578125" customWidth="1"/>
    <col min="7435" max="7435" width="7.28515625" customWidth="1"/>
    <col min="7436" max="7436" width="18.7109375" customWidth="1"/>
    <col min="7438" max="7438" width="18.5703125" customWidth="1"/>
    <col min="7439" max="7439" width="15.7109375" customWidth="1"/>
    <col min="7440" max="7440" width="17.28515625" customWidth="1"/>
    <col min="7441" max="7441" width="28" customWidth="1"/>
    <col min="7683" max="7683" width="13.85546875" customWidth="1"/>
    <col min="7684" max="7684" width="13" customWidth="1"/>
    <col min="7685" max="7685" width="10.28515625" customWidth="1"/>
    <col min="7686" max="7686" width="51.5703125" customWidth="1"/>
    <col min="7687" max="7687" width="17.85546875" customWidth="1"/>
    <col min="7688" max="7688" width="16.7109375" customWidth="1"/>
    <col min="7689" max="7690" width="17.42578125" customWidth="1"/>
    <col min="7691" max="7691" width="7.28515625" customWidth="1"/>
    <col min="7692" max="7692" width="18.7109375" customWidth="1"/>
    <col min="7694" max="7694" width="18.5703125" customWidth="1"/>
    <col min="7695" max="7695" width="15.7109375" customWidth="1"/>
    <col min="7696" max="7696" width="17.28515625" customWidth="1"/>
    <col min="7697" max="7697" width="28" customWidth="1"/>
    <col min="7939" max="7939" width="13.85546875" customWidth="1"/>
    <col min="7940" max="7940" width="13" customWidth="1"/>
    <col min="7941" max="7941" width="10.28515625" customWidth="1"/>
    <col min="7942" max="7942" width="51.5703125" customWidth="1"/>
    <col min="7943" max="7943" width="17.85546875" customWidth="1"/>
    <col min="7944" max="7944" width="16.7109375" customWidth="1"/>
    <col min="7945" max="7946" width="17.42578125" customWidth="1"/>
    <col min="7947" max="7947" width="7.28515625" customWidth="1"/>
    <col min="7948" max="7948" width="18.7109375" customWidth="1"/>
    <col min="7950" max="7950" width="18.5703125" customWidth="1"/>
    <col min="7951" max="7951" width="15.7109375" customWidth="1"/>
    <col min="7952" max="7952" width="17.28515625" customWidth="1"/>
    <col min="7953" max="7953" width="28" customWidth="1"/>
    <col min="8195" max="8195" width="13.85546875" customWidth="1"/>
    <col min="8196" max="8196" width="13" customWidth="1"/>
    <col min="8197" max="8197" width="10.28515625" customWidth="1"/>
    <col min="8198" max="8198" width="51.5703125" customWidth="1"/>
    <col min="8199" max="8199" width="17.85546875" customWidth="1"/>
    <col min="8200" max="8200" width="16.7109375" customWidth="1"/>
    <col min="8201" max="8202" width="17.42578125" customWidth="1"/>
    <col min="8203" max="8203" width="7.28515625" customWidth="1"/>
    <col min="8204" max="8204" width="18.7109375" customWidth="1"/>
    <col min="8206" max="8206" width="18.5703125" customWidth="1"/>
    <col min="8207" max="8207" width="15.7109375" customWidth="1"/>
    <col min="8208" max="8208" width="17.28515625" customWidth="1"/>
    <col min="8209" max="8209" width="28" customWidth="1"/>
    <col min="8451" max="8451" width="13.85546875" customWidth="1"/>
    <col min="8452" max="8452" width="13" customWidth="1"/>
    <col min="8453" max="8453" width="10.28515625" customWidth="1"/>
    <col min="8454" max="8454" width="51.5703125" customWidth="1"/>
    <col min="8455" max="8455" width="17.85546875" customWidth="1"/>
    <col min="8456" max="8456" width="16.7109375" customWidth="1"/>
    <col min="8457" max="8458" width="17.42578125" customWidth="1"/>
    <col min="8459" max="8459" width="7.28515625" customWidth="1"/>
    <col min="8460" max="8460" width="18.7109375" customWidth="1"/>
    <col min="8462" max="8462" width="18.5703125" customWidth="1"/>
    <col min="8463" max="8463" width="15.7109375" customWidth="1"/>
    <col min="8464" max="8464" width="17.28515625" customWidth="1"/>
    <col min="8465" max="8465" width="28" customWidth="1"/>
    <col min="8707" max="8707" width="13.85546875" customWidth="1"/>
    <col min="8708" max="8708" width="13" customWidth="1"/>
    <col min="8709" max="8709" width="10.28515625" customWidth="1"/>
    <col min="8710" max="8710" width="51.5703125" customWidth="1"/>
    <col min="8711" max="8711" width="17.85546875" customWidth="1"/>
    <col min="8712" max="8712" width="16.7109375" customWidth="1"/>
    <col min="8713" max="8714" width="17.42578125" customWidth="1"/>
    <col min="8715" max="8715" width="7.28515625" customWidth="1"/>
    <col min="8716" max="8716" width="18.7109375" customWidth="1"/>
    <col min="8718" max="8718" width="18.5703125" customWidth="1"/>
    <col min="8719" max="8719" width="15.7109375" customWidth="1"/>
    <col min="8720" max="8720" width="17.28515625" customWidth="1"/>
    <col min="8721" max="8721" width="28" customWidth="1"/>
    <col min="8963" max="8963" width="13.85546875" customWidth="1"/>
    <col min="8964" max="8964" width="13" customWidth="1"/>
    <col min="8965" max="8965" width="10.28515625" customWidth="1"/>
    <col min="8966" max="8966" width="51.5703125" customWidth="1"/>
    <col min="8967" max="8967" width="17.85546875" customWidth="1"/>
    <col min="8968" max="8968" width="16.7109375" customWidth="1"/>
    <col min="8969" max="8970" width="17.42578125" customWidth="1"/>
    <col min="8971" max="8971" width="7.28515625" customWidth="1"/>
    <col min="8972" max="8972" width="18.7109375" customWidth="1"/>
    <col min="8974" max="8974" width="18.5703125" customWidth="1"/>
    <col min="8975" max="8975" width="15.7109375" customWidth="1"/>
    <col min="8976" max="8976" width="17.28515625" customWidth="1"/>
    <col min="8977" max="8977" width="28" customWidth="1"/>
    <col min="9219" max="9219" width="13.85546875" customWidth="1"/>
    <col min="9220" max="9220" width="13" customWidth="1"/>
    <col min="9221" max="9221" width="10.28515625" customWidth="1"/>
    <col min="9222" max="9222" width="51.5703125" customWidth="1"/>
    <col min="9223" max="9223" width="17.85546875" customWidth="1"/>
    <col min="9224" max="9224" width="16.7109375" customWidth="1"/>
    <col min="9225" max="9226" width="17.42578125" customWidth="1"/>
    <col min="9227" max="9227" width="7.28515625" customWidth="1"/>
    <col min="9228" max="9228" width="18.7109375" customWidth="1"/>
    <col min="9230" max="9230" width="18.5703125" customWidth="1"/>
    <col min="9231" max="9231" width="15.7109375" customWidth="1"/>
    <col min="9232" max="9232" width="17.28515625" customWidth="1"/>
    <col min="9233" max="9233" width="28" customWidth="1"/>
    <col min="9475" max="9475" width="13.85546875" customWidth="1"/>
    <col min="9476" max="9476" width="13" customWidth="1"/>
    <col min="9477" max="9477" width="10.28515625" customWidth="1"/>
    <col min="9478" max="9478" width="51.5703125" customWidth="1"/>
    <col min="9479" max="9479" width="17.85546875" customWidth="1"/>
    <col min="9480" max="9480" width="16.7109375" customWidth="1"/>
    <col min="9481" max="9482" width="17.42578125" customWidth="1"/>
    <col min="9483" max="9483" width="7.28515625" customWidth="1"/>
    <col min="9484" max="9484" width="18.7109375" customWidth="1"/>
    <col min="9486" max="9486" width="18.5703125" customWidth="1"/>
    <col min="9487" max="9487" width="15.7109375" customWidth="1"/>
    <col min="9488" max="9488" width="17.28515625" customWidth="1"/>
    <col min="9489" max="9489" width="28" customWidth="1"/>
    <col min="9731" max="9731" width="13.85546875" customWidth="1"/>
    <col min="9732" max="9732" width="13" customWidth="1"/>
    <col min="9733" max="9733" width="10.28515625" customWidth="1"/>
    <col min="9734" max="9734" width="51.5703125" customWidth="1"/>
    <col min="9735" max="9735" width="17.85546875" customWidth="1"/>
    <col min="9736" max="9736" width="16.7109375" customWidth="1"/>
    <col min="9737" max="9738" width="17.42578125" customWidth="1"/>
    <col min="9739" max="9739" width="7.28515625" customWidth="1"/>
    <col min="9740" max="9740" width="18.7109375" customWidth="1"/>
    <col min="9742" max="9742" width="18.5703125" customWidth="1"/>
    <col min="9743" max="9743" width="15.7109375" customWidth="1"/>
    <col min="9744" max="9744" width="17.28515625" customWidth="1"/>
    <col min="9745" max="9745" width="28" customWidth="1"/>
    <col min="9987" max="9987" width="13.85546875" customWidth="1"/>
    <col min="9988" max="9988" width="13" customWidth="1"/>
    <col min="9989" max="9989" width="10.28515625" customWidth="1"/>
    <col min="9990" max="9990" width="51.5703125" customWidth="1"/>
    <col min="9991" max="9991" width="17.85546875" customWidth="1"/>
    <col min="9992" max="9992" width="16.7109375" customWidth="1"/>
    <col min="9993" max="9994" width="17.42578125" customWidth="1"/>
    <col min="9995" max="9995" width="7.28515625" customWidth="1"/>
    <col min="9996" max="9996" width="18.7109375" customWidth="1"/>
    <col min="9998" max="9998" width="18.5703125" customWidth="1"/>
    <col min="9999" max="9999" width="15.7109375" customWidth="1"/>
    <col min="10000" max="10000" width="17.28515625" customWidth="1"/>
    <col min="10001" max="10001" width="28" customWidth="1"/>
    <col min="10243" max="10243" width="13.85546875" customWidth="1"/>
    <col min="10244" max="10244" width="13" customWidth="1"/>
    <col min="10245" max="10245" width="10.28515625" customWidth="1"/>
    <col min="10246" max="10246" width="51.5703125" customWidth="1"/>
    <col min="10247" max="10247" width="17.85546875" customWidth="1"/>
    <col min="10248" max="10248" width="16.7109375" customWidth="1"/>
    <col min="10249" max="10250" width="17.42578125" customWidth="1"/>
    <col min="10251" max="10251" width="7.28515625" customWidth="1"/>
    <col min="10252" max="10252" width="18.7109375" customWidth="1"/>
    <col min="10254" max="10254" width="18.5703125" customWidth="1"/>
    <col min="10255" max="10255" width="15.7109375" customWidth="1"/>
    <col min="10256" max="10256" width="17.28515625" customWidth="1"/>
    <col min="10257" max="10257" width="28" customWidth="1"/>
    <col min="10499" max="10499" width="13.85546875" customWidth="1"/>
    <col min="10500" max="10500" width="13" customWidth="1"/>
    <col min="10501" max="10501" width="10.28515625" customWidth="1"/>
    <col min="10502" max="10502" width="51.5703125" customWidth="1"/>
    <col min="10503" max="10503" width="17.85546875" customWidth="1"/>
    <col min="10504" max="10504" width="16.7109375" customWidth="1"/>
    <col min="10505" max="10506" width="17.42578125" customWidth="1"/>
    <col min="10507" max="10507" width="7.28515625" customWidth="1"/>
    <col min="10508" max="10508" width="18.7109375" customWidth="1"/>
    <col min="10510" max="10510" width="18.5703125" customWidth="1"/>
    <col min="10511" max="10511" width="15.7109375" customWidth="1"/>
    <col min="10512" max="10512" width="17.28515625" customWidth="1"/>
    <col min="10513" max="10513" width="28" customWidth="1"/>
    <col min="10755" max="10755" width="13.85546875" customWidth="1"/>
    <col min="10756" max="10756" width="13" customWidth="1"/>
    <col min="10757" max="10757" width="10.28515625" customWidth="1"/>
    <col min="10758" max="10758" width="51.5703125" customWidth="1"/>
    <col min="10759" max="10759" width="17.85546875" customWidth="1"/>
    <col min="10760" max="10760" width="16.7109375" customWidth="1"/>
    <col min="10761" max="10762" width="17.42578125" customWidth="1"/>
    <col min="10763" max="10763" width="7.28515625" customWidth="1"/>
    <col min="10764" max="10764" width="18.7109375" customWidth="1"/>
    <col min="10766" max="10766" width="18.5703125" customWidth="1"/>
    <col min="10767" max="10767" width="15.7109375" customWidth="1"/>
    <col min="10768" max="10768" width="17.28515625" customWidth="1"/>
    <col min="10769" max="10769" width="28" customWidth="1"/>
    <col min="11011" max="11011" width="13.85546875" customWidth="1"/>
    <col min="11012" max="11012" width="13" customWidth="1"/>
    <col min="11013" max="11013" width="10.28515625" customWidth="1"/>
    <col min="11014" max="11014" width="51.5703125" customWidth="1"/>
    <col min="11015" max="11015" width="17.85546875" customWidth="1"/>
    <col min="11016" max="11016" width="16.7109375" customWidth="1"/>
    <col min="11017" max="11018" width="17.42578125" customWidth="1"/>
    <col min="11019" max="11019" width="7.28515625" customWidth="1"/>
    <col min="11020" max="11020" width="18.7109375" customWidth="1"/>
    <col min="11022" max="11022" width="18.5703125" customWidth="1"/>
    <col min="11023" max="11023" width="15.7109375" customWidth="1"/>
    <col min="11024" max="11024" width="17.28515625" customWidth="1"/>
    <col min="11025" max="11025" width="28" customWidth="1"/>
    <col min="11267" max="11267" width="13.85546875" customWidth="1"/>
    <col min="11268" max="11268" width="13" customWidth="1"/>
    <col min="11269" max="11269" width="10.28515625" customWidth="1"/>
    <col min="11270" max="11270" width="51.5703125" customWidth="1"/>
    <col min="11271" max="11271" width="17.85546875" customWidth="1"/>
    <col min="11272" max="11272" width="16.7109375" customWidth="1"/>
    <col min="11273" max="11274" width="17.42578125" customWidth="1"/>
    <col min="11275" max="11275" width="7.28515625" customWidth="1"/>
    <col min="11276" max="11276" width="18.7109375" customWidth="1"/>
    <col min="11278" max="11278" width="18.5703125" customWidth="1"/>
    <col min="11279" max="11279" width="15.7109375" customWidth="1"/>
    <col min="11280" max="11280" width="17.28515625" customWidth="1"/>
    <col min="11281" max="11281" width="28" customWidth="1"/>
    <col min="11523" max="11523" width="13.85546875" customWidth="1"/>
    <col min="11524" max="11524" width="13" customWidth="1"/>
    <col min="11525" max="11525" width="10.28515625" customWidth="1"/>
    <col min="11526" max="11526" width="51.5703125" customWidth="1"/>
    <col min="11527" max="11527" width="17.85546875" customWidth="1"/>
    <col min="11528" max="11528" width="16.7109375" customWidth="1"/>
    <col min="11529" max="11530" width="17.42578125" customWidth="1"/>
    <col min="11531" max="11531" width="7.28515625" customWidth="1"/>
    <col min="11532" max="11532" width="18.7109375" customWidth="1"/>
    <col min="11534" max="11534" width="18.5703125" customWidth="1"/>
    <col min="11535" max="11535" width="15.7109375" customWidth="1"/>
    <col min="11536" max="11536" width="17.28515625" customWidth="1"/>
    <col min="11537" max="11537" width="28" customWidth="1"/>
    <col min="11779" max="11779" width="13.85546875" customWidth="1"/>
    <col min="11780" max="11780" width="13" customWidth="1"/>
    <col min="11781" max="11781" width="10.28515625" customWidth="1"/>
    <col min="11782" max="11782" width="51.5703125" customWidth="1"/>
    <col min="11783" max="11783" width="17.85546875" customWidth="1"/>
    <col min="11784" max="11784" width="16.7109375" customWidth="1"/>
    <col min="11785" max="11786" width="17.42578125" customWidth="1"/>
    <col min="11787" max="11787" width="7.28515625" customWidth="1"/>
    <col min="11788" max="11788" width="18.7109375" customWidth="1"/>
    <col min="11790" max="11790" width="18.5703125" customWidth="1"/>
    <col min="11791" max="11791" width="15.7109375" customWidth="1"/>
    <col min="11792" max="11792" width="17.28515625" customWidth="1"/>
    <col min="11793" max="11793" width="28" customWidth="1"/>
    <col min="12035" max="12035" width="13.85546875" customWidth="1"/>
    <col min="12036" max="12036" width="13" customWidth="1"/>
    <col min="12037" max="12037" width="10.28515625" customWidth="1"/>
    <col min="12038" max="12038" width="51.5703125" customWidth="1"/>
    <col min="12039" max="12039" width="17.85546875" customWidth="1"/>
    <col min="12040" max="12040" width="16.7109375" customWidth="1"/>
    <col min="12041" max="12042" width="17.42578125" customWidth="1"/>
    <col min="12043" max="12043" width="7.28515625" customWidth="1"/>
    <col min="12044" max="12044" width="18.7109375" customWidth="1"/>
    <col min="12046" max="12046" width="18.5703125" customWidth="1"/>
    <col min="12047" max="12047" width="15.7109375" customWidth="1"/>
    <col min="12048" max="12048" width="17.28515625" customWidth="1"/>
    <col min="12049" max="12049" width="28" customWidth="1"/>
    <col min="12291" max="12291" width="13.85546875" customWidth="1"/>
    <col min="12292" max="12292" width="13" customWidth="1"/>
    <col min="12293" max="12293" width="10.28515625" customWidth="1"/>
    <col min="12294" max="12294" width="51.5703125" customWidth="1"/>
    <col min="12295" max="12295" width="17.85546875" customWidth="1"/>
    <col min="12296" max="12296" width="16.7109375" customWidth="1"/>
    <col min="12297" max="12298" width="17.42578125" customWidth="1"/>
    <col min="12299" max="12299" width="7.28515625" customWidth="1"/>
    <col min="12300" max="12300" width="18.7109375" customWidth="1"/>
    <col min="12302" max="12302" width="18.5703125" customWidth="1"/>
    <col min="12303" max="12303" width="15.7109375" customWidth="1"/>
    <col min="12304" max="12304" width="17.28515625" customWidth="1"/>
    <col min="12305" max="12305" width="28" customWidth="1"/>
    <col min="12547" max="12547" width="13.85546875" customWidth="1"/>
    <col min="12548" max="12548" width="13" customWidth="1"/>
    <col min="12549" max="12549" width="10.28515625" customWidth="1"/>
    <col min="12550" max="12550" width="51.5703125" customWidth="1"/>
    <col min="12551" max="12551" width="17.85546875" customWidth="1"/>
    <col min="12552" max="12552" width="16.7109375" customWidth="1"/>
    <col min="12553" max="12554" width="17.42578125" customWidth="1"/>
    <col min="12555" max="12555" width="7.28515625" customWidth="1"/>
    <col min="12556" max="12556" width="18.7109375" customWidth="1"/>
    <col min="12558" max="12558" width="18.5703125" customWidth="1"/>
    <col min="12559" max="12559" width="15.7109375" customWidth="1"/>
    <col min="12560" max="12560" width="17.28515625" customWidth="1"/>
    <col min="12561" max="12561" width="28" customWidth="1"/>
    <col min="12803" max="12803" width="13.85546875" customWidth="1"/>
    <col min="12804" max="12804" width="13" customWidth="1"/>
    <col min="12805" max="12805" width="10.28515625" customWidth="1"/>
    <col min="12806" max="12806" width="51.5703125" customWidth="1"/>
    <col min="12807" max="12807" width="17.85546875" customWidth="1"/>
    <col min="12808" max="12808" width="16.7109375" customWidth="1"/>
    <col min="12809" max="12810" width="17.42578125" customWidth="1"/>
    <col min="12811" max="12811" width="7.28515625" customWidth="1"/>
    <col min="12812" max="12812" width="18.7109375" customWidth="1"/>
    <col min="12814" max="12814" width="18.5703125" customWidth="1"/>
    <col min="12815" max="12815" width="15.7109375" customWidth="1"/>
    <col min="12816" max="12816" width="17.28515625" customWidth="1"/>
    <col min="12817" max="12817" width="28" customWidth="1"/>
    <col min="13059" max="13059" width="13.85546875" customWidth="1"/>
    <col min="13060" max="13060" width="13" customWidth="1"/>
    <col min="13061" max="13061" width="10.28515625" customWidth="1"/>
    <col min="13062" max="13062" width="51.5703125" customWidth="1"/>
    <col min="13063" max="13063" width="17.85546875" customWidth="1"/>
    <col min="13064" max="13064" width="16.7109375" customWidth="1"/>
    <col min="13065" max="13066" width="17.42578125" customWidth="1"/>
    <col min="13067" max="13067" width="7.28515625" customWidth="1"/>
    <col min="13068" max="13068" width="18.7109375" customWidth="1"/>
    <col min="13070" max="13070" width="18.5703125" customWidth="1"/>
    <col min="13071" max="13071" width="15.7109375" customWidth="1"/>
    <col min="13072" max="13072" width="17.28515625" customWidth="1"/>
    <col min="13073" max="13073" width="28" customWidth="1"/>
    <col min="13315" max="13315" width="13.85546875" customWidth="1"/>
    <col min="13316" max="13316" width="13" customWidth="1"/>
    <col min="13317" max="13317" width="10.28515625" customWidth="1"/>
    <col min="13318" max="13318" width="51.5703125" customWidth="1"/>
    <col min="13319" max="13319" width="17.85546875" customWidth="1"/>
    <col min="13320" max="13320" width="16.7109375" customWidth="1"/>
    <col min="13321" max="13322" width="17.42578125" customWidth="1"/>
    <col min="13323" max="13323" width="7.28515625" customWidth="1"/>
    <col min="13324" max="13324" width="18.7109375" customWidth="1"/>
    <col min="13326" max="13326" width="18.5703125" customWidth="1"/>
    <col min="13327" max="13327" width="15.7109375" customWidth="1"/>
    <col min="13328" max="13328" width="17.28515625" customWidth="1"/>
    <col min="13329" max="13329" width="28" customWidth="1"/>
    <col min="13571" max="13571" width="13.85546875" customWidth="1"/>
    <col min="13572" max="13572" width="13" customWidth="1"/>
    <col min="13573" max="13573" width="10.28515625" customWidth="1"/>
    <col min="13574" max="13574" width="51.5703125" customWidth="1"/>
    <col min="13575" max="13575" width="17.85546875" customWidth="1"/>
    <col min="13576" max="13576" width="16.7109375" customWidth="1"/>
    <col min="13577" max="13578" width="17.42578125" customWidth="1"/>
    <col min="13579" max="13579" width="7.28515625" customWidth="1"/>
    <col min="13580" max="13580" width="18.7109375" customWidth="1"/>
    <col min="13582" max="13582" width="18.5703125" customWidth="1"/>
    <col min="13583" max="13583" width="15.7109375" customWidth="1"/>
    <col min="13584" max="13584" width="17.28515625" customWidth="1"/>
    <col min="13585" max="13585" width="28" customWidth="1"/>
    <col min="13827" max="13827" width="13.85546875" customWidth="1"/>
    <col min="13828" max="13828" width="13" customWidth="1"/>
    <col min="13829" max="13829" width="10.28515625" customWidth="1"/>
    <col min="13830" max="13830" width="51.5703125" customWidth="1"/>
    <col min="13831" max="13831" width="17.85546875" customWidth="1"/>
    <col min="13832" max="13832" width="16.7109375" customWidth="1"/>
    <col min="13833" max="13834" width="17.42578125" customWidth="1"/>
    <col min="13835" max="13835" width="7.28515625" customWidth="1"/>
    <col min="13836" max="13836" width="18.7109375" customWidth="1"/>
    <col min="13838" max="13838" width="18.5703125" customWidth="1"/>
    <col min="13839" max="13839" width="15.7109375" customWidth="1"/>
    <col min="13840" max="13840" width="17.28515625" customWidth="1"/>
    <col min="13841" max="13841" width="28" customWidth="1"/>
    <col min="14083" max="14083" width="13.85546875" customWidth="1"/>
    <col min="14084" max="14084" width="13" customWidth="1"/>
    <col min="14085" max="14085" width="10.28515625" customWidth="1"/>
    <col min="14086" max="14086" width="51.5703125" customWidth="1"/>
    <col min="14087" max="14087" width="17.85546875" customWidth="1"/>
    <col min="14088" max="14088" width="16.7109375" customWidth="1"/>
    <col min="14089" max="14090" width="17.42578125" customWidth="1"/>
    <col min="14091" max="14091" width="7.28515625" customWidth="1"/>
    <col min="14092" max="14092" width="18.7109375" customWidth="1"/>
    <col min="14094" max="14094" width="18.5703125" customWidth="1"/>
    <col min="14095" max="14095" width="15.7109375" customWidth="1"/>
    <col min="14096" max="14096" width="17.28515625" customWidth="1"/>
    <col min="14097" max="14097" width="28" customWidth="1"/>
    <col min="14339" max="14339" width="13.85546875" customWidth="1"/>
    <col min="14340" max="14340" width="13" customWidth="1"/>
    <col min="14341" max="14341" width="10.28515625" customWidth="1"/>
    <col min="14342" max="14342" width="51.5703125" customWidth="1"/>
    <col min="14343" max="14343" width="17.85546875" customWidth="1"/>
    <col min="14344" max="14344" width="16.7109375" customWidth="1"/>
    <col min="14345" max="14346" width="17.42578125" customWidth="1"/>
    <col min="14347" max="14347" width="7.28515625" customWidth="1"/>
    <col min="14348" max="14348" width="18.7109375" customWidth="1"/>
    <col min="14350" max="14350" width="18.5703125" customWidth="1"/>
    <col min="14351" max="14351" width="15.7109375" customWidth="1"/>
    <col min="14352" max="14352" width="17.28515625" customWidth="1"/>
    <col min="14353" max="14353" width="28" customWidth="1"/>
    <col min="14595" max="14595" width="13.85546875" customWidth="1"/>
    <col min="14596" max="14596" width="13" customWidth="1"/>
    <col min="14597" max="14597" width="10.28515625" customWidth="1"/>
    <col min="14598" max="14598" width="51.5703125" customWidth="1"/>
    <col min="14599" max="14599" width="17.85546875" customWidth="1"/>
    <col min="14600" max="14600" width="16.7109375" customWidth="1"/>
    <col min="14601" max="14602" width="17.42578125" customWidth="1"/>
    <col min="14603" max="14603" width="7.28515625" customWidth="1"/>
    <col min="14604" max="14604" width="18.7109375" customWidth="1"/>
    <col min="14606" max="14606" width="18.5703125" customWidth="1"/>
    <col min="14607" max="14607" width="15.7109375" customWidth="1"/>
    <col min="14608" max="14608" width="17.28515625" customWidth="1"/>
    <col min="14609" max="14609" width="28" customWidth="1"/>
    <col min="14851" max="14851" width="13.85546875" customWidth="1"/>
    <col min="14852" max="14852" width="13" customWidth="1"/>
    <col min="14853" max="14853" width="10.28515625" customWidth="1"/>
    <col min="14854" max="14854" width="51.5703125" customWidth="1"/>
    <col min="14855" max="14855" width="17.85546875" customWidth="1"/>
    <col min="14856" max="14856" width="16.7109375" customWidth="1"/>
    <col min="14857" max="14858" width="17.42578125" customWidth="1"/>
    <col min="14859" max="14859" width="7.28515625" customWidth="1"/>
    <col min="14860" max="14860" width="18.7109375" customWidth="1"/>
    <col min="14862" max="14862" width="18.5703125" customWidth="1"/>
    <col min="14863" max="14863" width="15.7109375" customWidth="1"/>
    <col min="14864" max="14864" width="17.28515625" customWidth="1"/>
    <col min="14865" max="14865" width="28" customWidth="1"/>
    <col min="15107" max="15107" width="13.85546875" customWidth="1"/>
    <col min="15108" max="15108" width="13" customWidth="1"/>
    <col min="15109" max="15109" width="10.28515625" customWidth="1"/>
    <col min="15110" max="15110" width="51.5703125" customWidth="1"/>
    <col min="15111" max="15111" width="17.85546875" customWidth="1"/>
    <col min="15112" max="15112" width="16.7109375" customWidth="1"/>
    <col min="15113" max="15114" width="17.42578125" customWidth="1"/>
    <col min="15115" max="15115" width="7.28515625" customWidth="1"/>
    <col min="15116" max="15116" width="18.7109375" customWidth="1"/>
    <col min="15118" max="15118" width="18.5703125" customWidth="1"/>
    <col min="15119" max="15119" width="15.7109375" customWidth="1"/>
    <col min="15120" max="15120" width="17.28515625" customWidth="1"/>
    <col min="15121" max="15121" width="28" customWidth="1"/>
    <col min="15363" max="15363" width="13.85546875" customWidth="1"/>
    <col min="15364" max="15364" width="13" customWidth="1"/>
    <col min="15365" max="15365" width="10.28515625" customWidth="1"/>
    <col min="15366" max="15366" width="51.5703125" customWidth="1"/>
    <col min="15367" max="15367" width="17.85546875" customWidth="1"/>
    <col min="15368" max="15368" width="16.7109375" customWidth="1"/>
    <col min="15369" max="15370" width="17.42578125" customWidth="1"/>
    <col min="15371" max="15371" width="7.28515625" customWidth="1"/>
    <col min="15372" max="15372" width="18.7109375" customWidth="1"/>
    <col min="15374" max="15374" width="18.5703125" customWidth="1"/>
    <col min="15375" max="15375" width="15.7109375" customWidth="1"/>
    <col min="15376" max="15376" width="17.28515625" customWidth="1"/>
    <col min="15377" max="15377" width="28" customWidth="1"/>
    <col min="15619" max="15619" width="13.85546875" customWidth="1"/>
    <col min="15620" max="15620" width="13" customWidth="1"/>
    <col min="15621" max="15621" width="10.28515625" customWidth="1"/>
    <col min="15622" max="15622" width="51.5703125" customWidth="1"/>
    <col min="15623" max="15623" width="17.85546875" customWidth="1"/>
    <col min="15624" max="15624" width="16.7109375" customWidth="1"/>
    <col min="15625" max="15626" width="17.42578125" customWidth="1"/>
    <col min="15627" max="15627" width="7.28515625" customWidth="1"/>
    <col min="15628" max="15628" width="18.7109375" customWidth="1"/>
    <col min="15630" max="15630" width="18.5703125" customWidth="1"/>
    <col min="15631" max="15631" width="15.7109375" customWidth="1"/>
    <col min="15632" max="15632" width="17.28515625" customWidth="1"/>
    <col min="15633" max="15633" width="28" customWidth="1"/>
    <col min="15875" max="15875" width="13.85546875" customWidth="1"/>
    <col min="15876" max="15876" width="13" customWidth="1"/>
    <col min="15877" max="15877" width="10.28515625" customWidth="1"/>
    <col min="15878" max="15878" width="51.5703125" customWidth="1"/>
    <col min="15879" max="15879" width="17.85546875" customWidth="1"/>
    <col min="15880" max="15880" width="16.7109375" customWidth="1"/>
    <col min="15881" max="15882" width="17.42578125" customWidth="1"/>
    <col min="15883" max="15883" width="7.28515625" customWidth="1"/>
    <col min="15884" max="15884" width="18.7109375" customWidth="1"/>
    <col min="15886" max="15886" width="18.5703125" customWidth="1"/>
    <col min="15887" max="15887" width="15.7109375" customWidth="1"/>
    <col min="15888" max="15888" width="17.28515625" customWidth="1"/>
    <col min="15889" max="15889" width="28" customWidth="1"/>
    <col min="16131" max="16131" width="13.85546875" customWidth="1"/>
    <col min="16132" max="16132" width="13" customWidth="1"/>
    <col min="16133" max="16133" width="10.28515625" customWidth="1"/>
    <col min="16134" max="16134" width="51.5703125" customWidth="1"/>
    <col min="16135" max="16135" width="17.85546875" customWidth="1"/>
    <col min="16136" max="16136" width="16.7109375" customWidth="1"/>
    <col min="16137" max="16138" width="17.42578125" customWidth="1"/>
    <col min="16139" max="16139" width="7.28515625" customWidth="1"/>
    <col min="16140" max="16140" width="18.7109375" customWidth="1"/>
    <col min="16142" max="16142" width="18.5703125" customWidth="1"/>
    <col min="16143" max="16143" width="15.7109375" customWidth="1"/>
    <col min="16144" max="16144" width="17.28515625" customWidth="1"/>
    <col min="16145" max="16145" width="28" customWidth="1"/>
  </cols>
  <sheetData>
    <row r="6" spans="2:17" ht="18">
      <c r="B6" s="407" t="s">
        <v>389</v>
      </c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</row>
    <row r="7" spans="2:17">
      <c r="B7" s="409" t="s">
        <v>414</v>
      </c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</row>
    <row r="8" spans="2:17"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2"/>
      <c r="N8" s="312"/>
      <c r="O8" s="312"/>
      <c r="P8" s="312"/>
      <c r="Q8" s="313" t="s">
        <v>0</v>
      </c>
    </row>
    <row r="9" spans="2:17" ht="15.75">
      <c r="B9" s="410" t="s">
        <v>117</v>
      </c>
      <c r="C9" s="410" t="s">
        <v>118</v>
      </c>
      <c r="D9" s="410" t="s">
        <v>337</v>
      </c>
      <c r="E9" s="410" t="s">
        <v>120</v>
      </c>
      <c r="F9" s="412" t="s">
        <v>390</v>
      </c>
      <c r="G9" s="410" t="s">
        <v>122</v>
      </c>
      <c r="H9" s="415" t="s">
        <v>123</v>
      </c>
      <c r="I9" s="416"/>
      <c r="J9" s="416"/>
      <c r="K9" s="416"/>
      <c r="L9" s="416"/>
      <c r="M9" s="416"/>
      <c r="N9" s="416"/>
      <c r="O9" s="417"/>
      <c r="P9" s="417"/>
      <c r="Q9" s="410" t="s">
        <v>124</v>
      </c>
    </row>
    <row r="10" spans="2:17" ht="15.75">
      <c r="B10" s="411"/>
      <c r="C10" s="411"/>
      <c r="D10" s="411"/>
      <c r="E10" s="411"/>
      <c r="F10" s="413"/>
      <c r="G10" s="414"/>
      <c r="H10" s="410" t="s">
        <v>125</v>
      </c>
      <c r="I10" s="419" t="s">
        <v>126</v>
      </c>
      <c r="J10" s="420"/>
      <c r="K10" s="420"/>
      <c r="L10" s="420"/>
      <c r="M10" s="420"/>
      <c r="N10" s="420"/>
      <c r="O10" s="421"/>
      <c r="P10" s="421"/>
      <c r="Q10" s="414"/>
    </row>
    <row r="11" spans="2:17" ht="63">
      <c r="B11" s="411"/>
      <c r="C11" s="411"/>
      <c r="D11" s="411"/>
      <c r="E11" s="411"/>
      <c r="F11" s="413"/>
      <c r="G11" s="414"/>
      <c r="H11" s="414"/>
      <c r="I11" s="304" t="s">
        <v>127</v>
      </c>
      <c r="J11" s="304" t="s">
        <v>128</v>
      </c>
      <c r="K11" s="412" t="s">
        <v>129</v>
      </c>
      <c r="L11" s="422"/>
      <c r="M11" s="304" t="s">
        <v>130</v>
      </c>
      <c r="N11" s="314" t="s">
        <v>391</v>
      </c>
      <c r="O11" s="314" t="s">
        <v>392</v>
      </c>
      <c r="P11" s="314" t="s">
        <v>393</v>
      </c>
      <c r="Q11" s="418"/>
    </row>
    <row r="12" spans="2:17">
      <c r="B12" s="136">
        <v>1</v>
      </c>
      <c r="C12" s="136">
        <v>2</v>
      </c>
      <c r="D12" s="136">
        <v>3</v>
      </c>
      <c r="E12" s="136">
        <v>4</v>
      </c>
      <c r="F12" s="136">
        <v>5</v>
      </c>
      <c r="G12" s="136">
        <v>6</v>
      </c>
      <c r="H12" s="136">
        <v>7</v>
      </c>
      <c r="I12" s="136">
        <v>8</v>
      </c>
      <c r="J12" s="136">
        <v>9</v>
      </c>
      <c r="K12" s="404">
        <v>10</v>
      </c>
      <c r="L12" s="405"/>
      <c r="M12" s="136">
        <v>11</v>
      </c>
      <c r="N12" s="136">
        <v>13</v>
      </c>
      <c r="O12" s="136">
        <v>14</v>
      </c>
      <c r="P12" s="136"/>
      <c r="Q12" s="136">
        <v>16</v>
      </c>
    </row>
    <row r="13" spans="2:17">
      <c r="B13" s="406" t="s">
        <v>1</v>
      </c>
      <c r="C13" s="383">
        <v>600</v>
      </c>
      <c r="D13" s="383">
        <v>60014</v>
      </c>
      <c r="E13" s="382" t="s">
        <v>385</v>
      </c>
      <c r="F13" s="383" t="s">
        <v>394</v>
      </c>
      <c r="G13" s="395">
        <v>1600000</v>
      </c>
      <c r="H13" s="395">
        <v>0</v>
      </c>
      <c r="I13" s="395">
        <v>0</v>
      </c>
      <c r="J13" s="395">
        <v>0</v>
      </c>
      <c r="K13" s="315" t="s">
        <v>132</v>
      </c>
      <c r="L13" s="316">
        <v>0</v>
      </c>
      <c r="M13" s="386">
        <v>0</v>
      </c>
      <c r="N13" s="398">
        <v>800000</v>
      </c>
      <c r="O13" s="398">
        <v>800000</v>
      </c>
      <c r="P13" s="305"/>
      <c r="Q13" s="383" t="s">
        <v>395</v>
      </c>
    </row>
    <row r="14" spans="2:17">
      <c r="B14" s="378"/>
      <c r="C14" s="389"/>
      <c r="D14" s="389"/>
      <c r="E14" s="380"/>
      <c r="F14" s="389"/>
      <c r="G14" s="396"/>
      <c r="H14" s="396"/>
      <c r="I14" s="396"/>
      <c r="J14" s="396"/>
      <c r="K14" s="317" t="s">
        <v>134</v>
      </c>
      <c r="L14" s="318">
        <v>0</v>
      </c>
      <c r="M14" s="387"/>
      <c r="N14" s="399"/>
      <c r="O14" s="399"/>
      <c r="P14" s="306">
        <v>0</v>
      </c>
      <c r="Q14" s="389"/>
    </row>
    <row r="15" spans="2:17">
      <c r="B15" s="379"/>
      <c r="C15" s="390"/>
      <c r="D15" s="390"/>
      <c r="E15" s="381"/>
      <c r="F15" s="390"/>
      <c r="G15" s="397"/>
      <c r="H15" s="397"/>
      <c r="I15" s="397"/>
      <c r="J15" s="397"/>
      <c r="K15" s="319" t="s">
        <v>135</v>
      </c>
      <c r="L15" s="320">
        <v>0</v>
      </c>
      <c r="M15" s="388"/>
      <c r="N15" s="400"/>
      <c r="O15" s="400"/>
      <c r="P15" s="307"/>
      <c r="Q15" s="390"/>
    </row>
    <row r="16" spans="2:17">
      <c r="B16" s="378" t="s">
        <v>2</v>
      </c>
      <c r="C16" s="389">
        <v>600</v>
      </c>
      <c r="D16" s="389">
        <v>60014</v>
      </c>
      <c r="E16" s="382" t="s">
        <v>385</v>
      </c>
      <c r="F16" s="383" t="s">
        <v>396</v>
      </c>
      <c r="G16" s="401">
        <v>3000000</v>
      </c>
      <c r="H16" s="395">
        <v>0</v>
      </c>
      <c r="I16" s="395">
        <v>0</v>
      </c>
      <c r="J16" s="395">
        <v>0</v>
      </c>
      <c r="K16" s="315" t="s">
        <v>132</v>
      </c>
      <c r="L16" s="316">
        <v>0</v>
      </c>
      <c r="M16" s="386">
        <v>0</v>
      </c>
      <c r="N16" s="398">
        <v>2400000</v>
      </c>
      <c r="O16" s="398">
        <v>300000</v>
      </c>
      <c r="P16" s="305"/>
      <c r="Q16" s="383" t="s">
        <v>395</v>
      </c>
    </row>
    <row r="17" spans="2:17">
      <c r="B17" s="378"/>
      <c r="C17" s="389"/>
      <c r="D17" s="389"/>
      <c r="E17" s="380"/>
      <c r="F17" s="384"/>
      <c r="G17" s="402"/>
      <c r="H17" s="396"/>
      <c r="I17" s="396"/>
      <c r="J17" s="396"/>
      <c r="K17" s="317" t="s">
        <v>134</v>
      </c>
      <c r="L17" s="318">
        <v>0</v>
      </c>
      <c r="M17" s="387"/>
      <c r="N17" s="399"/>
      <c r="O17" s="399"/>
      <c r="P17" s="306">
        <v>300000</v>
      </c>
      <c r="Q17" s="389"/>
    </row>
    <row r="18" spans="2:17" ht="60" customHeight="1">
      <c r="B18" s="379"/>
      <c r="C18" s="390"/>
      <c r="D18" s="390"/>
      <c r="E18" s="381"/>
      <c r="F18" s="385"/>
      <c r="G18" s="403"/>
      <c r="H18" s="397"/>
      <c r="I18" s="397"/>
      <c r="J18" s="397"/>
      <c r="K18" s="319" t="s">
        <v>135</v>
      </c>
      <c r="L18" s="320">
        <v>0</v>
      </c>
      <c r="M18" s="388"/>
      <c r="N18" s="400"/>
      <c r="O18" s="400"/>
      <c r="P18" s="307"/>
      <c r="Q18" s="390"/>
    </row>
    <row r="19" spans="2:17">
      <c r="B19" s="378" t="s">
        <v>3</v>
      </c>
      <c r="C19" s="389">
        <v>600</v>
      </c>
      <c r="D19" s="389">
        <v>60014</v>
      </c>
      <c r="E19" s="382" t="s">
        <v>385</v>
      </c>
      <c r="F19" s="383" t="s">
        <v>397</v>
      </c>
      <c r="G19" s="401">
        <v>1592000</v>
      </c>
      <c r="H19" s="395">
        <v>842000</v>
      </c>
      <c r="I19" s="395">
        <v>423232</v>
      </c>
      <c r="J19" s="395">
        <v>0</v>
      </c>
      <c r="K19" s="315" t="s">
        <v>132</v>
      </c>
      <c r="L19" s="316">
        <v>0</v>
      </c>
      <c r="M19" s="398">
        <v>418768</v>
      </c>
      <c r="N19" s="398">
        <v>750000</v>
      </c>
      <c r="O19" s="386">
        <v>0</v>
      </c>
      <c r="P19" s="321"/>
      <c r="Q19" s="383" t="s">
        <v>395</v>
      </c>
    </row>
    <row r="20" spans="2:17">
      <c r="B20" s="378"/>
      <c r="C20" s="389"/>
      <c r="D20" s="389"/>
      <c r="E20" s="380"/>
      <c r="F20" s="384"/>
      <c r="G20" s="402"/>
      <c r="H20" s="396"/>
      <c r="I20" s="396"/>
      <c r="J20" s="396"/>
      <c r="K20" s="317" t="s">
        <v>134</v>
      </c>
      <c r="L20" s="318">
        <v>0</v>
      </c>
      <c r="M20" s="399"/>
      <c r="N20" s="399"/>
      <c r="O20" s="387"/>
      <c r="P20" s="322">
        <v>0</v>
      </c>
      <c r="Q20" s="389"/>
    </row>
    <row r="21" spans="2:17">
      <c r="B21" s="379"/>
      <c r="C21" s="390"/>
      <c r="D21" s="390"/>
      <c r="E21" s="381"/>
      <c r="F21" s="385"/>
      <c r="G21" s="403"/>
      <c r="H21" s="397"/>
      <c r="I21" s="397"/>
      <c r="J21" s="397"/>
      <c r="K21" s="319" t="s">
        <v>135</v>
      </c>
      <c r="L21" s="320">
        <v>0</v>
      </c>
      <c r="M21" s="400"/>
      <c r="N21" s="400"/>
      <c r="O21" s="388"/>
      <c r="P21" s="323"/>
      <c r="Q21" s="390"/>
    </row>
    <row r="22" spans="2:17">
      <c r="B22" s="378" t="s">
        <v>4</v>
      </c>
      <c r="C22" s="389">
        <v>600</v>
      </c>
      <c r="D22" s="389">
        <v>60014</v>
      </c>
      <c r="E22" s="382" t="s">
        <v>385</v>
      </c>
      <c r="F22" s="383" t="s">
        <v>398</v>
      </c>
      <c r="G22" s="401">
        <v>865349</v>
      </c>
      <c r="H22" s="395">
        <v>245349</v>
      </c>
      <c r="I22" s="395">
        <v>245349</v>
      </c>
      <c r="J22" s="395">
        <v>0</v>
      </c>
      <c r="K22" s="315" t="s">
        <v>132</v>
      </c>
      <c r="L22" s="316">
        <v>0</v>
      </c>
      <c r="M22" s="386">
        <v>0</v>
      </c>
      <c r="N22" s="398">
        <v>300000</v>
      </c>
      <c r="O22" s="398">
        <v>220000</v>
      </c>
      <c r="P22" s="321"/>
      <c r="Q22" s="383" t="s">
        <v>395</v>
      </c>
    </row>
    <row r="23" spans="2:17">
      <c r="B23" s="378"/>
      <c r="C23" s="389"/>
      <c r="D23" s="389"/>
      <c r="E23" s="380"/>
      <c r="F23" s="384"/>
      <c r="G23" s="402"/>
      <c r="H23" s="396"/>
      <c r="I23" s="396"/>
      <c r="J23" s="396"/>
      <c r="K23" s="317" t="s">
        <v>134</v>
      </c>
      <c r="L23" s="318">
        <v>0</v>
      </c>
      <c r="M23" s="387"/>
      <c r="N23" s="399"/>
      <c r="O23" s="399"/>
      <c r="P23" s="306">
        <v>100000</v>
      </c>
      <c r="Q23" s="389"/>
    </row>
    <row r="24" spans="2:17">
      <c r="B24" s="379"/>
      <c r="C24" s="390"/>
      <c r="D24" s="390"/>
      <c r="E24" s="381"/>
      <c r="F24" s="385"/>
      <c r="G24" s="403"/>
      <c r="H24" s="397"/>
      <c r="I24" s="397"/>
      <c r="J24" s="397"/>
      <c r="K24" s="319" t="s">
        <v>135</v>
      </c>
      <c r="L24" s="320">
        <v>0</v>
      </c>
      <c r="M24" s="388"/>
      <c r="N24" s="400"/>
      <c r="O24" s="400"/>
      <c r="P24" s="323"/>
      <c r="Q24" s="390"/>
    </row>
    <row r="25" spans="2:17">
      <c r="B25" s="378" t="s">
        <v>5</v>
      </c>
      <c r="C25" s="389">
        <v>600</v>
      </c>
      <c r="D25" s="389">
        <v>60014</v>
      </c>
      <c r="E25" s="382" t="s">
        <v>385</v>
      </c>
      <c r="F25" s="383" t="s">
        <v>399</v>
      </c>
      <c r="G25" s="401">
        <v>11760000</v>
      </c>
      <c r="H25" s="395">
        <v>2510000</v>
      </c>
      <c r="I25" s="395">
        <v>304819</v>
      </c>
      <c r="J25" s="395">
        <v>1000000</v>
      </c>
      <c r="K25" s="315" t="s">
        <v>132</v>
      </c>
      <c r="L25" s="316">
        <v>0</v>
      </c>
      <c r="M25" s="398">
        <v>1205181</v>
      </c>
      <c r="N25" s="398">
        <v>2350000</v>
      </c>
      <c r="O25" s="398">
        <v>3000000</v>
      </c>
      <c r="P25" s="321"/>
      <c r="Q25" s="383" t="s">
        <v>395</v>
      </c>
    </row>
    <row r="26" spans="2:17">
      <c r="B26" s="378"/>
      <c r="C26" s="389"/>
      <c r="D26" s="389"/>
      <c r="E26" s="380"/>
      <c r="F26" s="384"/>
      <c r="G26" s="402"/>
      <c r="H26" s="396"/>
      <c r="I26" s="396"/>
      <c r="J26" s="396"/>
      <c r="K26" s="317" t="s">
        <v>134</v>
      </c>
      <c r="L26" s="318">
        <v>0</v>
      </c>
      <c r="M26" s="399"/>
      <c r="N26" s="399"/>
      <c r="O26" s="399"/>
      <c r="P26" s="306">
        <v>3900000</v>
      </c>
      <c r="Q26" s="389"/>
    </row>
    <row r="27" spans="2:17">
      <c r="B27" s="379"/>
      <c r="C27" s="390"/>
      <c r="D27" s="390"/>
      <c r="E27" s="381"/>
      <c r="F27" s="385"/>
      <c r="G27" s="403"/>
      <c r="H27" s="397"/>
      <c r="I27" s="397"/>
      <c r="J27" s="397"/>
      <c r="K27" s="319" t="s">
        <v>135</v>
      </c>
      <c r="L27" s="320">
        <v>0</v>
      </c>
      <c r="M27" s="400"/>
      <c r="N27" s="400"/>
      <c r="O27" s="400"/>
      <c r="P27" s="323"/>
      <c r="Q27" s="390"/>
    </row>
    <row r="28" spans="2:17">
      <c r="B28" s="324"/>
      <c r="C28" s="302"/>
      <c r="D28" s="302"/>
      <c r="E28" s="325" t="s">
        <v>400</v>
      </c>
      <c r="F28" s="383" t="s">
        <v>401</v>
      </c>
      <c r="G28" s="326"/>
      <c r="H28" s="309"/>
      <c r="I28" s="309"/>
      <c r="J28" s="309"/>
      <c r="K28" s="315" t="s">
        <v>132</v>
      </c>
      <c r="L28" s="318">
        <v>0</v>
      </c>
      <c r="M28" s="322"/>
      <c r="N28" s="306"/>
      <c r="O28" s="306"/>
      <c r="P28" s="322"/>
      <c r="Q28" s="383" t="s">
        <v>395</v>
      </c>
    </row>
    <row r="29" spans="2:17">
      <c r="B29" s="324" t="s">
        <v>6</v>
      </c>
      <c r="C29" s="302">
        <v>600</v>
      </c>
      <c r="D29" s="302">
        <v>60014</v>
      </c>
      <c r="E29" s="325" t="s">
        <v>402</v>
      </c>
      <c r="F29" s="389"/>
      <c r="G29" s="306">
        <v>4941883</v>
      </c>
      <c r="H29" s="309">
        <v>441883</v>
      </c>
      <c r="I29" s="309">
        <v>441883</v>
      </c>
      <c r="J29" s="309">
        <v>0</v>
      </c>
      <c r="K29" s="317" t="s">
        <v>134</v>
      </c>
      <c r="L29" s="318">
        <v>0</v>
      </c>
      <c r="M29" s="322">
        <v>0</v>
      </c>
      <c r="N29" s="306">
        <v>2400000</v>
      </c>
      <c r="O29" s="306">
        <v>1500000</v>
      </c>
      <c r="P29" s="306">
        <v>600000</v>
      </c>
      <c r="Q29" s="389"/>
    </row>
    <row r="30" spans="2:17">
      <c r="B30" s="327"/>
      <c r="C30" s="303"/>
      <c r="D30" s="303"/>
      <c r="E30" s="328" t="s">
        <v>403</v>
      </c>
      <c r="F30" s="390"/>
      <c r="G30" s="327"/>
      <c r="H30" s="309"/>
      <c r="I30" s="309"/>
      <c r="J30" s="309"/>
      <c r="K30" s="319" t="s">
        <v>135</v>
      </c>
      <c r="L30" s="318">
        <v>0</v>
      </c>
      <c r="M30" s="322"/>
      <c r="N30" s="306"/>
      <c r="O30" s="306"/>
      <c r="P30" s="322"/>
      <c r="Q30" s="390"/>
    </row>
    <row r="31" spans="2:17">
      <c r="B31" s="378" t="s">
        <v>7</v>
      </c>
      <c r="C31" s="389">
        <v>600</v>
      </c>
      <c r="D31" s="389">
        <v>60014</v>
      </c>
      <c r="E31" s="380" t="s">
        <v>385</v>
      </c>
      <c r="F31" s="389" t="s">
        <v>404</v>
      </c>
      <c r="G31" s="401">
        <v>442252</v>
      </c>
      <c r="H31" s="395">
        <v>90652</v>
      </c>
      <c r="I31" s="395">
        <v>90652</v>
      </c>
      <c r="J31" s="395">
        <v>0</v>
      </c>
      <c r="K31" s="315" t="s">
        <v>132</v>
      </c>
      <c r="L31" s="316">
        <v>0</v>
      </c>
      <c r="M31" s="386">
        <v>0</v>
      </c>
      <c r="N31" s="398">
        <f>200000-31700</f>
        <v>168300</v>
      </c>
      <c r="O31" s="398">
        <f>200000-16700</f>
        <v>183300</v>
      </c>
      <c r="P31" s="321"/>
      <c r="Q31" s="383" t="s">
        <v>395</v>
      </c>
    </row>
    <row r="32" spans="2:17">
      <c r="B32" s="378"/>
      <c r="C32" s="389"/>
      <c r="D32" s="389"/>
      <c r="E32" s="380"/>
      <c r="F32" s="384"/>
      <c r="G32" s="402"/>
      <c r="H32" s="396"/>
      <c r="I32" s="396"/>
      <c r="J32" s="396"/>
      <c r="K32" s="317" t="s">
        <v>134</v>
      </c>
      <c r="L32" s="318">
        <v>0</v>
      </c>
      <c r="M32" s="387"/>
      <c r="N32" s="399"/>
      <c r="O32" s="399"/>
      <c r="P32" s="322">
        <v>0</v>
      </c>
      <c r="Q32" s="389"/>
    </row>
    <row r="33" spans="2:17">
      <c r="B33" s="379"/>
      <c r="C33" s="390"/>
      <c r="D33" s="390"/>
      <c r="E33" s="381"/>
      <c r="F33" s="385"/>
      <c r="G33" s="403"/>
      <c r="H33" s="397"/>
      <c r="I33" s="397"/>
      <c r="J33" s="397"/>
      <c r="K33" s="319" t="s">
        <v>135</v>
      </c>
      <c r="L33" s="320">
        <v>0</v>
      </c>
      <c r="M33" s="388"/>
      <c r="N33" s="400"/>
      <c r="O33" s="400"/>
      <c r="P33" s="323"/>
      <c r="Q33" s="390"/>
    </row>
    <row r="34" spans="2:17">
      <c r="B34" s="324"/>
      <c r="C34" s="302"/>
      <c r="D34" s="302"/>
      <c r="E34" s="325" t="s">
        <v>400</v>
      </c>
      <c r="F34" s="383" t="s">
        <v>149</v>
      </c>
      <c r="G34" s="326"/>
      <c r="H34" s="309"/>
      <c r="I34" s="309"/>
      <c r="J34" s="309"/>
      <c r="K34" s="315" t="s">
        <v>132</v>
      </c>
      <c r="L34" s="318">
        <v>743613</v>
      </c>
      <c r="M34" s="322"/>
      <c r="N34" s="306"/>
      <c r="O34" s="306"/>
      <c r="P34" s="322"/>
      <c r="Q34" s="383" t="s">
        <v>395</v>
      </c>
    </row>
    <row r="35" spans="2:17">
      <c r="B35" s="324" t="s">
        <v>8</v>
      </c>
      <c r="C35" s="302">
        <v>600</v>
      </c>
      <c r="D35" s="302">
        <v>60014</v>
      </c>
      <c r="E35" s="325" t="s">
        <v>402</v>
      </c>
      <c r="F35" s="389"/>
      <c r="G35" s="306">
        <v>2680391</v>
      </c>
      <c r="H35" s="309">
        <v>1880391</v>
      </c>
      <c r="I35" s="309">
        <v>636778</v>
      </c>
      <c r="J35" s="309">
        <v>0</v>
      </c>
      <c r="K35" s="317" t="s">
        <v>134</v>
      </c>
      <c r="L35" s="318">
        <v>500000</v>
      </c>
      <c r="M35" s="322"/>
      <c r="N35" s="306">
        <v>400000</v>
      </c>
      <c r="O35" s="306">
        <v>400000</v>
      </c>
      <c r="P35" s="322">
        <v>0</v>
      </c>
      <c r="Q35" s="389"/>
    </row>
    <row r="36" spans="2:17" ht="54" customHeight="1">
      <c r="B36" s="327"/>
      <c r="C36" s="303"/>
      <c r="D36" s="303"/>
      <c r="E36" s="328" t="s">
        <v>403</v>
      </c>
      <c r="F36" s="390"/>
      <c r="G36" s="327"/>
      <c r="H36" s="309"/>
      <c r="I36" s="309"/>
      <c r="J36" s="309"/>
      <c r="K36" s="319" t="s">
        <v>135</v>
      </c>
      <c r="L36" s="318"/>
      <c r="M36" s="322"/>
      <c r="N36" s="306"/>
      <c r="O36" s="306"/>
      <c r="P36" s="322"/>
      <c r="Q36" s="390"/>
    </row>
    <row r="37" spans="2:17">
      <c r="B37" s="378" t="s">
        <v>347</v>
      </c>
      <c r="C37" s="389">
        <v>801</v>
      </c>
      <c r="D37" s="389">
        <v>80130</v>
      </c>
      <c r="E37" s="380" t="s">
        <v>385</v>
      </c>
      <c r="F37" s="389" t="s">
        <v>405</v>
      </c>
      <c r="G37" s="401">
        <v>9113000</v>
      </c>
      <c r="H37" s="395">
        <v>280000</v>
      </c>
      <c r="I37" s="395">
        <v>280000</v>
      </c>
      <c r="J37" s="395">
        <v>0</v>
      </c>
      <c r="K37" s="315" t="s">
        <v>132</v>
      </c>
      <c r="L37" s="316">
        <v>0</v>
      </c>
      <c r="M37" s="386">
        <v>0</v>
      </c>
      <c r="N37" s="398">
        <v>2000000</v>
      </c>
      <c r="O37" s="398">
        <v>3000000</v>
      </c>
      <c r="P37" s="321"/>
      <c r="Q37" s="383" t="s">
        <v>406</v>
      </c>
    </row>
    <row r="38" spans="2:17">
      <c r="B38" s="378"/>
      <c r="C38" s="389"/>
      <c r="D38" s="389"/>
      <c r="E38" s="380"/>
      <c r="F38" s="384"/>
      <c r="G38" s="402"/>
      <c r="H38" s="396"/>
      <c r="I38" s="396"/>
      <c r="J38" s="396"/>
      <c r="K38" s="317" t="s">
        <v>134</v>
      </c>
      <c r="L38" s="318">
        <v>0</v>
      </c>
      <c r="M38" s="387"/>
      <c r="N38" s="399"/>
      <c r="O38" s="399"/>
      <c r="P38" s="306">
        <v>3833000</v>
      </c>
      <c r="Q38" s="389"/>
    </row>
    <row r="39" spans="2:17">
      <c r="B39" s="379"/>
      <c r="C39" s="390"/>
      <c r="D39" s="390"/>
      <c r="E39" s="381"/>
      <c r="F39" s="385"/>
      <c r="G39" s="403"/>
      <c r="H39" s="397"/>
      <c r="I39" s="397"/>
      <c r="J39" s="397"/>
      <c r="K39" s="319" t="s">
        <v>135</v>
      </c>
      <c r="L39" s="320">
        <v>0</v>
      </c>
      <c r="M39" s="388"/>
      <c r="N39" s="400"/>
      <c r="O39" s="400"/>
      <c r="P39" s="323"/>
      <c r="Q39" s="390"/>
    </row>
    <row r="40" spans="2:17">
      <c r="B40" s="378" t="s">
        <v>349</v>
      </c>
      <c r="C40" s="380" t="s">
        <v>407</v>
      </c>
      <c r="D40" s="380" t="s">
        <v>408</v>
      </c>
      <c r="E40" s="382" t="s">
        <v>385</v>
      </c>
      <c r="F40" s="383" t="s">
        <v>409</v>
      </c>
      <c r="G40" s="401">
        <v>2865800</v>
      </c>
      <c r="H40" s="395">
        <v>2365800</v>
      </c>
      <c r="I40" s="395">
        <v>533900</v>
      </c>
      <c r="J40" s="395">
        <v>1831900</v>
      </c>
      <c r="K40" s="315" t="s">
        <v>132</v>
      </c>
      <c r="L40" s="316">
        <v>0</v>
      </c>
      <c r="M40" s="386">
        <v>0</v>
      </c>
      <c r="N40" s="398">
        <v>500000</v>
      </c>
      <c r="O40" s="386">
        <v>0</v>
      </c>
      <c r="P40" s="321"/>
      <c r="Q40" s="383" t="s">
        <v>406</v>
      </c>
    </row>
    <row r="41" spans="2:17">
      <c r="B41" s="378"/>
      <c r="C41" s="380"/>
      <c r="D41" s="380"/>
      <c r="E41" s="380"/>
      <c r="F41" s="384"/>
      <c r="G41" s="402"/>
      <c r="H41" s="396"/>
      <c r="I41" s="396"/>
      <c r="J41" s="396"/>
      <c r="K41" s="317" t="s">
        <v>134</v>
      </c>
      <c r="L41" s="318">
        <v>0</v>
      </c>
      <c r="M41" s="387"/>
      <c r="N41" s="399"/>
      <c r="O41" s="387"/>
      <c r="P41" s="322">
        <v>0</v>
      </c>
      <c r="Q41" s="389"/>
    </row>
    <row r="42" spans="2:17" ht="48.75" customHeight="1">
      <c r="B42" s="379"/>
      <c r="C42" s="381"/>
      <c r="D42" s="381"/>
      <c r="E42" s="381"/>
      <c r="F42" s="385"/>
      <c r="G42" s="403"/>
      <c r="H42" s="397"/>
      <c r="I42" s="397"/>
      <c r="J42" s="397"/>
      <c r="K42" s="319" t="s">
        <v>135</v>
      </c>
      <c r="L42" s="320">
        <v>0</v>
      </c>
      <c r="M42" s="388"/>
      <c r="N42" s="400"/>
      <c r="O42" s="388"/>
      <c r="P42" s="323"/>
      <c r="Q42" s="390"/>
    </row>
    <row r="43" spans="2:17">
      <c r="B43" s="324"/>
      <c r="C43" s="325"/>
      <c r="D43" s="325"/>
      <c r="E43" s="325"/>
      <c r="F43" s="383" t="s">
        <v>175</v>
      </c>
      <c r="G43" s="326"/>
      <c r="H43" s="308"/>
      <c r="I43" s="308"/>
      <c r="J43" s="308"/>
      <c r="K43" s="315" t="s">
        <v>132</v>
      </c>
      <c r="L43" s="316">
        <v>0</v>
      </c>
      <c r="M43" s="322"/>
      <c r="N43" s="306"/>
      <c r="O43" s="322"/>
      <c r="P43" s="322"/>
      <c r="Q43" s="383" t="s">
        <v>410</v>
      </c>
    </row>
    <row r="44" spans="2:17">
      <c r="B44" s="324" t="s">
        <v>351</v>
      </c>
      <c r="C44" s="325" t="s">
        <v>380</v>
      </c>
      <c r="D44" s="325" t="s">
        <v>381</v>
      </c>
      <c r="E44" s="325" t="s">
        <v>411</v>
      </c>
      <c r="F44" s="389"/>
      <c r="G44" s="306">
        <v>1000000</v>
      </c>
      <c r="H44" s="309">
        <v>400000</v>
      </c>
      <c r="I44" s="309">
        <v>400000</v>
      </c>
      <c r="J44" s="309"/>
      <c r="K44" s="317" t="s">
        <v>134</v>
      </c>
      <c r="L44" s="318">
        <v>0</v>
      </c>
      <c r="M44" s="322">
        <v>0</v>
      </c>
      <c r="N44" s="306">
        <v>300000</v>
      </c>
      <c r="O44" s="306">
        <v>300000</v>
      </c>
      <c r="P44" s="322">
        <v>0</v>
      </c>
      <c r="Q44" s="389"/>
    </row>
    <row r="45" spans="2:17">
      <c r="B45" s="327"/>
      <c r="C45" s="328"/>
      <c r="D45" s="328"/>
      <c r="E45" s="328"/>
      <c r="F45" s="390"/>
      <c r="G45" s="327"/>
      <c r="H45" s="309"/>
      <c r="I45" s="309"/>
      <c r="J45" s="309"/>
      <c r="K45" s="317" t="s">
        <v>135</v>
      </c>
      <c r="L45" s="318">
        <v>0</v>
      </c>
      <c r="M45" s="322"/>
      <c r="N45" s="306"/>
      <c r="O45" s="322"/>
      <c r="P45" s="322"/>
      <c r="Q45" s="390"/>
    </row>
    <row r="46" spans="2:17">
      <c r="B46" s="378" t="s">
        <v>353</v>
      </c>
      <c r="C46" s="389">
        <v>801</v>
      </c>
      <c r="D46" s="389">
        <v>80120</v>
      </c>
      <c r="E46" s="380" t="s">
        <v>400</v>
      </c>
      <c r="F46" s="389" t="s">
        <v>412</v>
      </c>
      <c r="G46" s="401">
        <v>2700000</v>
      </c>
      <c r="H46" s="395">
        <v>500000</v>
      </c>
      <c r="I46" s="395">
        <v>500000</v>
      </c>
      <c r="J46" s="395"/>
      <c r="K46" s="315" t="s">
        <v>132</v>
      </c>
      <c r="L46" s="316">
        <v>0</v>
      </c>
      <c r="M46" s="386">
        <v>0</v>
      </c>
      <c r="N46" s="398">
        <v>2200000</v>
      </c>
      <c r="O46" s="386">
        <v>0</v>
      </c>
      <c r="P46" s="321"/>
      <c r="Q46" s="383" t="s">
        <v>406</v>
      </c>
    </row>
    <row r="47" spans="2:17">
      <c r="B47" s="378"/>
      <c r="C47" s="389"/>
      <c r="D47" s="389"/>
      <c r="E47" s="380"/>
      <c r="F47" s="384"/>
      <c r="G47" s="402"/>
      <c r="H47" s="396"/>
      <c r="I47" s="396"/>
      <c r="J47" s="396"/>
      <c r="K47" s="317" t="s">
        <v>134</v>
      </c>
      <c r="L47" s="318">
        <v>0</v>
      </c>
      <c r="M47" s="387"/>
      <c r="N47" s="399"/>
      <c r="O47" s="387"/>
      <c r="P47" s="322">
        <v>0</v>
      </c>
      <c r="Q47" s="389"/>
    </row>
    <row r="48" spans="2:17">
      <c r="B48" s="379"/>
      <c r="C48" s="390"/>
      <c r="D48" s="390"/>
      <c r="E48" s="381"/>
      <c r="F48" s="385"/>
      <c r="G48" s="403"/>
      <c r="H48" s="397"/>
      <c r="I48" s="397"/>
      <c r="J48" s="397"/>
      <c r="K48" s="319" t="s">
        <v>135</v>
      </c>
      <c r="L48" s="320">
        <v>0</v>
      </c>
      <c r="M48" s="388"/>
      <c r="N48" s="400"/>
      <c r="O48" s="388"/>
      <c r="P48" s="323"/>
      <c r="Q48" s="390"/>
    </row>
    <row r="49" spans="2:17" ht="18">
      <c r="B49" s="391" t="s">
        <v>186</v>
      </c>
      <c r="C49" s="392"/>
      <c r="D49" s="392"/>
      <c r="E49" s="392"/>
      <c r="F49" s="393"/>
      <c r="G49" s="247">
        <f>SUM(G13:G48)</f>
        <v>42560675</v>
      </c>
      <c r="H49" s="247">
        <f>SUM(H13:H48)</f>
        <v>9556075</v>
      </c>
      <c r="I49" s="247">
        <f>SUM(I13:I48)</f>
        <v>3856613</v>
      </c>
      <c r="J49" s="247">
        <f>SUM(J13:J48)</f>
        <v>2831900</v>
      </c>
      <c r="K49" s="329"/>
      <c r="L49" s="330">
        <f>SUM(L13:L48)</f>
        <v>1243613</v>
      </c>
      <c r="M49" s="247">
        <f>SUM(M13:M48)</f>
        <v>1623949</v>
      </c>
      <c r="N49" s="247">
        <f>+N46+N44+N40+N37+N35+N31+N29+N25+N22+N19+N16+N13</f>
        <v>14568300</v>
      </c>
      <c r="O49" s="247">
        <f>O13+O16+O19+O22+O25+O29+O31+O35+O37+O40+O44+O46</f>
        <v>9703300</v>
      </c>
      <c r="P49" s="247">
        <f>P14+P17+P20+P23+P26+P29+P32+P35+P38+P41+P44+P47</f>
        <v>8733000</v>
      </c>
      <c r="Q49" s="331" t="s">
        <v>9</v>
      </c>
    </row>
    <row r="50" spans="2:17">
      <c r="B50" s="394" t="s">
        <v>413</v>
      </c>
      <c r="C50" s="394"/>
      <c r="D50" s="394"/>
      <c r="E50" s="394"/>
      <c r="F50" s="394"/>
      <c r="G50" s="394"/>
      <c r="H50" s="394"/>
      <c r="I50" s="394"/>
      <c r="J50" s="311"/>
      <c r="K50" s="311"/>
      <c r="L50" s="311"/>
      <c r="M50" s="312"/>
      <c r="N50" s="312"/>
      <c r="O50" s="312"/>
      <c r="P50" s="312"/>
      <c r="Q50" s="312"/>
    </row>
    <row r="51" spans="2:17">
      <c r="B51" s="310" t="s">
        <v>187</v>
      </c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2"/>
      <c r="N51" s="312"/>
      <c r="O51" s="312"/>
      <c r="P51" s="312"/>
      <c r="Q51" s="312"/>
    </row>
    <row r="52" spans="2:17">
      <c r="B52" s="310" t="s">
        <v>188</v>
      </c>
      <c r="C52" s="311"/>
      <c r="D52" s="311"/>
      <c r="E52" s="311"/>
      <c r="F52" s="311"/>
      <c r="G52" s="311"/>
      <c r="H52" s="311"/>
      <c r="I52" s="311"/>
      <c r="J52" s="311"/>
      <c r="K52" s="311"/>
      <c r="L52" s="311"/>
      <c r="M52" s="312"/>
      <c r="N52" s="312"/>
      <c r="O52" s="312"/>
      <c r="P52" s="312"/>
      <c r="Q52" s="312"/>
    </row>
    <row r="53" spans="2:17" ht="15.75">
      <c r="B53" s="310" t="s">
        <v>189</v>
      </c>
      <c r="C53" s="311"/>
      <c r="D53" s="311"/>
      <c r="E53" s="311"/>
      <c r="F53" s="311"/>
      <c r="G53" s="332"/>
      <c r="H53" s="311"/>
      <c r="I53" s="311"/>
      <c r="J53" s="311"/>
      <c r="K53" s="311"/>
      <c r="L53" s="311"/>
      <c r="M53" s="312"/>
      <c r="N53" s="312"/>
      <c r="O53" s="312"/>
      <c r="P53" s="312"/>
      <c r="Q53" s="312"/>
    </row>
    <row r="54" spans="2:17" ht="15.75">
      <c r="B54" s="310" t="s">
        <v>190</v>
      </c>
      <c r="C54" s="311"/>
      <c r="D54" s="311"/>
      <c r="E54" s="311"/>
      <c r="F54" s="311"/>
      <c r="G54" s="332"/>
      <c r="H54" s="311"/>
      <c r="I54" s="311"/>
      <c r="J54" s="311"/>
      <c r="K54" s="311"/>
      <c r="L54" s="311"/>
      <c r="M54" s="312"/>
      <c r="N54" s="312"/>
      <c r="O54" s="312"/>
      <c r="P54" s="312"/>
      <c r="Q54" s="312"/>
    </row>
  </sheetData>
  <mergeCells count="139">
    <mergeCell ref="B6:Q6"/>
    <mergeCell ref="B7:Q7"/>
    <mergeCell ref="B9:B11"/>
    <mergeCell ref="C9:C11"/>
    <mergeCell ref="D9:D11"/>
    <mergeCell ref="E9:E11"/>
    <mergeCell ref="F9:F11"/>
    <mergeCell ref="G9:G11"/>
    <mergeCell ref="H9:P9"/>
    <mergeCell ref="Q9:Q11"/>
    <mergeCell ref="H10:H11"/>
    <mergeCell ref="I10:P10"/>
    <mergeCell ref="K11:L11"/>
    <mergeCell ref="K12:L12"/>
    <mergeCell ref="B13:B15"/>
    <mergeCell ref="C13:C15"/>
    <mergeCell ref="D13:D15"/>
    <mergeCell ref="E13:E15"/>
    <mergeCell ref="F13:F15"/>
    <mergeCell ref="G13:G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H13:H15"/>
    <mergeCell ref="I13:I15"/>
    <mergeCell ref="J13:J15"/>
    <mergeCell ref="M13:M15"/>
    <mergeCell ref="N13:N15"/>
    <mergeCell ref="O13:O15"/>
    <mergeCell ref="M16:M18"/>
    <mergeCell ref="N16:N18"/>
    <mergeCell ref="O16:O18"/>
    <mergeCell ref="Q16:Q18"/>
    <mergeCell ref="B19:B21"/>
    <mergeCell ref="C19:C21"/>
    <mergeCell ref="D19:D21"/>
    <mergeCell ref="E19:E21"/>
    <mergeCell ref="F19:F21"/>
    <mergeCell ref="G19:G21"/>
    <mergeCell ref="Q19:Q21"/>
    <mergeCell ref="H19:H21"/>
    <mergeCell ref="I19:I21"/>
    <mergeCell ref="J19:J21"/>
    <mergeCell ref="M19:M21"/>
    <mergeCell ref="N19:N21"/>
    <mergeCell ref="O19:O21"/>
    <mergeCell ref="M22:M24"/>
    <mergeCell ref="N22:N24"/>
    <mergeCell ref="O22:O24"/>
    <mergeCell ref="Q22:Q24"/>
    <mergeCell ref="B25:B27"/>
    <mergeCell ref="C25:C27"/>
    <mergeCell ref="D25:D27"/>
    <mergeCell ref="E25:E27"/>
    <mergeCell ref="F25:F27"/>
    <mergeCell ref="G25:G27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B31:B33"/>
    <mergeCell ref="C31:C33"/>
    <mergeCell ref="D31:D33"/>
    <mergeCell ref="E31:E33"/>
    <mergeCell ref="F31:F33"/>
    <mergeCell ref="G31:G33"/>
    <mergeCell ref="H31:H33"/>
    <mergeCell ref="H25:H27"/>
    <mergeCell ref="I25:I27"/>
    <mergeCell ref="I31:I33"/>
    <mergeCell ref="J31:J33"/>
    <mergeCell ref="M31:M33"/>
    <mergeCell ref="N31:N33"/>
    <mergeCell ref="O31:O33"/>
    <mergeCell ref="Q31:Q33"/>
    <mergeCell ref="Q25:Q27"/>
    <mergeCell ref="F28:F30"/>
    <mergeCell ref="Q28:Q30"/>
    <mergeCell ref="J25:J27"/>
    <mergeCell ref="M25:M27"/>
    <mergeCell ref="N25:N27"/>
    <mergeCell ref="O25:O27"/>
    <mergeCell ref="J40:J42"/>
    <mergeCell ref="M40:M42"/>
    <mergeCell ref="N40:N42"/>
    <mergeCell ref="F34:F36"/>
    <mergeCell ref="Q34:Q36"/>
    <mergeCell ref="B37:B39"/>
    <mergeCell ref="C37:C39"/>
    <mergeCell ref="D37:D39"/>
    <mergeCell ref="E37:E39"/>
    <mergeCell ref="F37:F39"/>
    <mergeCell ref="G37:G39"/>
    <mergeCell ref="H37:H39"/>
    <mergeCell ref="I37:I39"/>
    <mergeCell ref="J37:J39"/>
    <mergeCell ref="M37:M39"/>
    <mergeCell ref="N37:N39"/>
    <mergeCell ref="O37:O39"/>
    <mergeCell ref="Q37:Q39"/>
    <mergeCell ref="G40:G42"/>
    <mergeCell ref="H40:H42"/>
    <mergeCell ref="I40:I42"/>
    <mergeCell ref="B40:B42"/>
    <mergeCell ref="C40:C42"/>
    <mergeCell ref="D40:D42"/>
    <mergeCell ref="E40:E42"/>
    <mergeCell ref="F40:F42"/>
    <mergeCell ref="O40:O42"/>
    <mergeCell ref="Q46:Q48"/>
    <mergeCell ref="B49:F49"/>
    <mergeCell ref="B50:I50"/>
    <mergeCell ref="H46:H48"/>
    <mergeCell ref="I46:I48"/>
    <mergeCell ref="J46:J48"/>
    <mergeCell ref="M46:M48"/>
    <mergeCell ref="N46:N48"/>
    <mergeCell ref="O46:O48"/>
    <mergeCell ref="B46:B48"/>
    <mergeCell ref="C46:C48"/>
    <mergeCell ref="D46:D48"/>
    <mergeCell ref="E46:E48"/>
    <mergeCell ref="F46:F48"/>
    <mergeCell ref="G46:G48"/>
    <mergeCell ref="Q40:Q42"/>
    <mergeCell ref="F43:F45"/>
    <mergeCell ref="Q43:Q45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N153"/>
  <sheetViews>
    <sheetView topLeftCell="K138" workbookViewId="0">
      <selection activeCell="S149" sqref="S149"/>
    </sheetView>
  </sheetViews>
  <sheetFormatPr defaultRowHeight="15"/>
  <cols>
    <col min="5" max="5" width="19.42578125" customWidth="1"/>
    <col min="6" max="6" width="36.85546875" customWidth="1"/>
    <col min="7" max="7" width="19.28515625" customWidth="1"/>
    <col min="8" max="8" width="25.42578125" customWidth="1"/>
    <col min="9" max="10" width="20.140625" customWidth="1"/>
    <col min="11" max="11" width="5.7109375" customWidth="1"/>
    <col min="12" max="13" width="19.5703125" customWidth="1"/>
    <col min="14" max="14" width="23.140625" customWidth="1"/>
    <col min="262" max="262" width="36.85546875" customWidth="1"/>
    <col min="263" max="263" width="19.28515625" customWidth="1"/>
    <col min="264" max="264" width="22.85546875" customWidth="1"/>
    <col min="265" max="266" width="20.140625" customWidth="1"/>
    <col min="267" max="267" width="5.7109375" customWidth="1"/>
    <col min="268" max="268" width="19.5703125" customWidth="1"/>
    <col min="269" max="269" width="12.85546875" bestFit="1" customWidth="1"/>
    <col min="270" max="270" width="23.140625" customWidth="1"/>
    <col min="518" max="518" width="36.85546875" customWidth="1"/>
    <col min="519" max="519" width="19.28515625" customWidth="1"/>
    <col min="520" max="520" width="22.85546875" customWidth="1"/>
    <col min="521" max="522" width="20.140625" customWidth="1"/>
    <col min="523" max="523" width="5.7109375" customWidth="1"/>
    <col min="524" max="524" width="19.5703125" customWidth="1"/>
    <col min="525" max="525" width="12.85546875" bestFit="1" customWidth="1"/>
    <col min="526" max="526" width="23.140625" customWidth="1"/>
    <col min="774" max="774" width="36.85546875" customWidth="1"/>
    <col min="775" max="775" width="19.28515625" customWidth="1"/>
    <col min="776" max="776" width="22.85546875" customWidth="1"/>
    <col min="777" max="778" width="20.140625" customWidth="1"/>
    <col min="779" max="779" width="5.7109375" customWidth="1"/>
    <col min="780" max="780" width="19.5703125" customWidth="1"/>
    <col min="781" max="781" width="12.85546875" bestFit="1" customWidth="1"/>
    <col min="782" max="782" width="23.140625" customWidth="1"/>
    <col min="1030" max="1030" width="36.85546875" customWidth="1"/>
    <col min="1031" max="1031" width="19.28515625" customWidth="1"/>
    <col min="1032" max="1032" width="22.85546875" customWidth="1"/>
    <col min="1033" max="1034" width="20.140625" customWidth="1"/>
    <col min="1035" max="1035" width="5.7109375" customWidth="1"/>
    <col min="1036" max="1036" width="19.5703125" customWidth="1"/>
    <col min="1037" max="1037" width="12.85546875" bestFit="1" customWidth="1"/>
    <col min="1038" max="1038" width="23.140625" customWidth="1"/>
    <col min="1286" max="1286" width="36.85546875" customWidth="1"/>
    <col min="1287" max="1287" width="19.28515625" customWidth="1"/>
    <col min="1288" max="1288" width="22.85546875" customWidth="1"/>
    <col min="1289" max="1290" width="20.140625" customWidth="1"/>
    <col min="1291" max="1291" width="5.7109375" customWidth="1"/>
    <col min="1292" max="1292" width="19.5703125" customWidth="1"/>
    <col min="1293" max="1293" width="12.85546875" bestFit="1" customWidth="1"/>
    <col min="1294" max="1294" width="23.140625" customWidth="1"/>
    <col min="1542" max="1542" width="36.85546875" customWidth="1"/>
    <col min="1543" max="1543" width="19.28515625" customWidth="1"/>
    <col min="1544" max="1544" width="22.85546875" customWidth="1"/>
    <col min="1545" max="1546" width="20.140625" customWidth="1"/>
    <col min="1547" max="1547" width="5.7109375" customWidth="1"/>
    <col min="1548" max="1548" width="19.5703125" customWidth="1"/>
    <col min="1549" max="1549" width="12.85546875" bestFit="1" customWidth="1"/>
    <col min="1550" max="1550" width="23.140625" customWidth="1"/>
    <col min="1798" max="1798" width="36.85546875" customWidth="1"/>
    <col min="1799" max="1799" width="19.28515625" customWidth="1"/>
    <col min="1800" max="1800" width="22.85546875" customWidth="1"/>
    <col min="1801" max="1802" width="20.140625" customWidth="1"/>
    <col min="1803" max="1803" width="5.7109375" customWidth="1"/>
    <col min="1804" max="1804" width="19.5703125" customWidth="1"/>
    <col min="1805" max="1805" width="12.85546875" bestFit="1" customWidth="1"/>
    <col min="1806" max="1806" width="23.140625" customWidth="1"/>
    <col min="2054" max="2054" width="36.85546875" customWidth="1"/>
    <col min="2055" max="2055" width="19.28515625" customWidth="1"/>
    <col min="2056" max="2056" width="22.85546875" customWidth="1"/>
    <col min="2057" max="2058" width="20.140625" customWidth="1"/>
    <col min="2059" max="2059" width="5.7109375" customWidth="1"/>
    <col min="2060" max="2060" width="19.5703125" customWidth="1"/>
    <col min="2061" max="2061" width="12.85546875" bestFit="1" customWidth="1"/>
    <col min="2062" max="2062" width="23.140625" customWidth="1"/>
    <col min="2310" max="2310" width="36.85546875" customWidth="1"/>
    <col min="2311" max="2311" width="19.28515625" customWidth="1"/>
    <col min="2312" max="2312" width="22.85546875" customWidth="1"/>
    <col min="2313" max="2314" width="20.140625" customWidth="1"/>
    <col min="2315" max="2315" width="5.7109375" customWidth="1"/>
    <col min="2316" max="2316" width="19.5703125" customWidth="1"/>
    <col min="2317" max="2317" width="12.85546875" bestFit="1" customWidth="1"/>
    <col min="2318" max="2318" width="23.140625" customWidth="1"/>
    <col min="2566" max="2566" width="36.85546875" customWidth="1"/>
    <col min="2567" max="2567" width="19.28515625" customWidth="1"/>
    <col min="2568" max="2568" width="22.85546875" customWidth="1"/>
    <col min="2569" max="2570" width="20.140625" customWidth="1"/>
    <col min="2571" max="2571" width="5.7109375" customWidth="1"/>
    <col min="2572" max="2572" width="19.5703125" customWidth="1"/>
    <col min="2573" max="2573" width="12.85546875" bestFit="1" customWidth="1"/>
    <col min="2574" max="2574" width="23.140625" customWidth="1"/>
    <col min="2822" max="2822" width="36.85546875" customWidth="1"/>
    <col min="2823" max="2823" width="19.28515625" customWidth="1"/>
    <col min="2824" max="2824" width="22.85546875" customWidth="1"/>
    <col min="2825" max="2826" width="20.140625" customWidth="1"/>
    <col min="2827" max="2827" width="5.7109375" customWidth="1"/>
    <col min="2828" max="2828" width="19.5703125" customWidth="1"/>
    <col min="2829" max="2829" width="12.85546875" bestFit="1" customWidth="1"/>
    <col min="2830" max="2830" width="23.140625" customWidth="1"/>
    <col min="3078" max="3078" width="36.85546875" customWidth="1"/>
    <col min="3079" max="3079" width="19.28515625" customWidth="1"/>
    <col min="3080" max="3080" width="22.85546875" customWidth="1"/>
    <col min="3081" max="3082" width="20.140625" customWidth="1"/>
    <col min="3083" max="3083" width="5.7109375" customWidth="1"/>
    <col min="3084" max="3084" width="19.5703125" customWidth="1"/>
    <col min="3085" max="3085" width="12.85546875" bestFit="1" customWidth="1"/>
    <col min="3086" max="3086" width="23.140625" customWidth="1"/>
    <col min="3334" max="3334" width="36.85546875" customWidth="1"/>
    <col min="3335" max="3335" width="19.28515625" customWidth="1"/>
    <col min="3336" max="3336" width="22.85546875" customWidth="1"/>
    <col min="3337" max="3338" width="20.140625" customWidth="1"/>
    <col min="3339" max="3339" width="5.7109375" customWidth="1"/>
    <col min="3340" max="3340" width="19.5703125" customWidth="1"/>
    <col min="3341" max="3341" width="12.85546875" bestFit="1" customWidth="1"/>
    <col min="3342" max="3342" width="23.140625" customWidth="1"/>
    <col min="3590" max="3590" width="36.85546875" customWidth="1"/>
    <col min="3591" max="3591" width="19.28515625" customWidth="1"/>
    <col min="3592" max="3592" width="22.85546875" customWidth="1"/>
    <col min="3593" max="3594" width="20.140625" customWidth="1"/>
    <col min="3595" max="3595" width="5.7109375" customWidth="1"/>
    <col min="3596" max="3596" width="19.5703125" customWidth="1"/>
    <col min="3597" max="3597" width="12.85546875" bestFit="1" customWidth="1"/>
    <col min="3598" max="3598" width="23.140625" customWidth="1"/>
    <col min="3846" max="3846" width="36.85546875" customWidth="1"/>
    <col min="3847" max="3847" width="19.28515625" customWidth="1"/>
    <col min="3848" max="3848" width="22.85546875" customWidth="1"/>
    <col min="3849" max="3850" width="20.140625" customWidth="1"/>
    <col min="3851" max="3851" width="5.7109375" customWidth="1"/>
    <col min="3852" max="3852" width="19.5703125" customWidth="1"/>
    <col min="3853" max="3853" width="12.85546875" bestFit="1" customWidth="1"/>
    <col min="3854" max="3854" width="23.140625" customWidth="1"/>
    <col min="4102" max="4102" width="36.85546875" customWidth="1"/>
    <col min="4103" max="4103" width="19.28515625" customWidth="1"/>
    <col min="4104" max="4104" width="22.85546875" customWidth="1"/>
    <col min="4105" max="4106" width="20.140625" customWidth="1"/>
    <col min="4107" max="4107" width="5.7109375" customWidth="1"/>
    <col min="4108" max="4108" width="19.5703125" customWidth="1"/>
    <col min="4109" max="4109" width="12.85546875" bestFit="1" customWidth="1"/>
    <col min="4110" max="4110" width="23.140625" customWidth="1"/>
    <col min="4358" max="4358" width="36.85546875" customWidth="1"/>
    <col min="4359" max="4359" width="19.28515625" customWidth="1"/>
    <col min="4360" max="4360" width="22.85546875" customWidth="1"/>
    <col min="4361" max="4362" width="20.140625" customWidth="1"/>
    <col min="4363" max="4363" width="5.7109375" customWidth="1"/>
    <col min="4364" max="4364" width="19.5703125" customWidth="1"/>
    <col min="4365" max="4365" width="12.85546875" bestFit="1" customWidth="1"/>
    <col min="4366" max="4366" width="23.140625" customWidth="1"/>
    <col min="4614" max="4614" width="36.85546875" customWidth="1"/>
    <col min="4615" max="4615" width="19.28515625" customWidth="1"/>
    <col min="4616" max="4616" width="22.85546875" customWidth="1"/>
    <col min="4617" max="4618" width="20.140625" customWidth="1"/>
    <col min="4619" max="4619" width="5.7109375" customWidth="1"/>
    <col min="4620" max="4620" width="19.5703125" customWidth="1"/>
    <col min="4621" max="4621" width="12.85546875" bestFit="1" customWidth="1"/>
    <col min="4622" max="4622" width="23.140625" customWidth="1"/>
    <col min="4870" max="4870" width="36.85546875" customWidth="1"/>
    <col min="4871" max="4871" width="19.28515625" customWidth="1"/>
    <col min="4872" max="4872" width="22.85546875" customWidth="1"/>
    <col min="4873" max="4874" width="20.140625" customWidth="1"/>
    <col min="4875" max="4875" width="5.7109375" customWidth="1"/>
    <col min="4876" max="4876" width="19.5703125" customWidth="1"/>
    <col min="4877" max="4877" width="12.85546875" bestFit="1" customWidth="1"/>
    <col min="4878" max="4878" width="23.140625" customWidth="1"/>
    <col min="5126" max="5126" width="36.85546875" customWidth="1"/>
    <col min="5127" max="5127" width="19.28515625" customWidth="1"/>
    <col min="5128" max="5128" width="22.85546875" customWidth="1"/>
    <col min="5129" max="5130" width="20.140625" customWidth="1"/>
    <col min="5131" max="5131" width="5.7109375" customWidth="1"/>
    <col min="5132" max="5132" width="19.5703125" customWidth="1"/>
    <col min="5133" max="5133" width="12.85546875" bestFit="1" customWidth="1"/>
    <col min="5134" max="5134" width="23.140625" customWidth="1"/>
    <col min="5382" max="5382" width="36.85546875" customWidth="1"/>
    <col min="5383" max="5383" width="19.28515625" customWidth="1"/>
    <col min="5384" max="5384" width="22.85546875" customWidth="1"/>
    <col min="5385" max="5386" width="20.140625" customWidth="1"/>
    <col min="5387" max="5387" width="5.7109375" customWidth="1"/>
    <col min="5388" max="5388" width="19.5703125" customWidth="1"/>
    <col min="5389" max="5389" width="12.85546875" bestFit="1" customWidth="1"/>
    <col min="5390" max="5390" width="23.140625" customWidth="1"/>
    <col min="5638" max="5638" width="36.85546875" customWidth="1"/>
    <col min="5639" max="5639" width="19.28515625" customWidth="1"/>
    <col min="5640" max="5640" width="22.85546875" customWidth="1"/>
    <col min="5641" max="5642" width="20.140625" customWidth="1"/>
    <col min="5643" max="5643" width="5.7109375" customWidth="1"/>
    <col min="5644" max="5644" width="19.5703125" customWidth="1"/>
    <col min="5645" max="5645" width="12.85546875" bestFit="1" customWidth="1"/>
    <col min="5646" max="5646" width="23.140625" customWidth="1"/>
    <col min="5894" max="5894" width="36.85546875" customWidth="1"/>
    <col min="5895" max="5895" width="19.28515625" customWidth="1"/>
    <col min="5896" max="5896" width="22.85546875" customWidth="1"/>
    <col min="5897" max="5898" width="20.140625" customWidth="1"/>
    <col min="5899" max="5899" width="5.7109375" customWidth="1"/>
    <col min="5900" max="5900" width="19.5703125" customWidth="1"/>
    <col min="5901" max="5901" width="12.85546875" bestFit="1" customWidth="1"/>
    <col min="5902" max="5902" width="23.140625" customWidth="1"/>
    <col min="6150" max="6150" width="36.85546875" customWidth="1"/>
    <col min="6151" max="6151" width="19.28515625" customWidth="1"/>
    <col min="6152" max="6152" width="22.85546875" customWidth="1"/>
    <col min="6153" max="6154" width="20.140625" customWidth="1"/>
    <col min="6155" max="6155" width="5.7109375" customWidth="1"/>
    <col min="6156" max="6156" width="19.5703125" customWidth="1"/>
    <col min="6157" max="6157" width="12.85546875" bestFit="1" customWidth="1"/>
    <col min="6158" max="6158" width="23.140625" customWidth="1"/>
    <col min="6406" max="6406" width="36.85546875" customWidth="1"/>
    <col min="6407" max="6407" width="19.28515625" customWidth="1"/>
    <col min="6408" max="6408" width="22.85546875" customWidth="1"/>
    <col min="6409" max="6410" width="20.140625" customWidth="1"/>
    <col min="6411" max="6411" width="5.7109375" customWidth="1"/>
    <col min="6412" max="6412" width="19.5703125" customWidth="1"/>
    <col min="6413" max="6413" width="12.85546875" bestFit="1" customWidth="1"/>
    <col min="6414" max="6414" width="23.140625" customWidth="1"/>
    <col min="6662" max="6662" width="36.85546875" customWidth="1"/>
    <col min="6663" max="6663" width="19.28515625" customWidth="1"/>
    <col min="6664" max="6664" width="22.85546875" customWidth="1"/>
    <col min="6665" max="6666" width="20.140625" customWidth="1"/>
    <col min="6667" max="6667" width="5.7109375" customWidth="1"/>
    <col min="6668" max="6668" width="19.5703125" customWidth="1"/>
    <col min="6669" max="6669" width="12.85546875" bestFit="1" customWidth="1"/>
    <col min="6670" max="6670" width="23.140625" customWidth="1"/>
    <col min="6918" max="6918" width="36.85546875" customWidth="1"/>
    <col min="6919" max="6919" width="19.28515625" customWidth="1"/>
    <col min="6920" max="6920" width="22.85546875" customWidth="1"/>
    <col min="6921" max="6922" width="20.140625" customWidth="1"/>
    <col min="6923" max="6923" width="5.7109375" customWidth="1"/>
    <col min="6924" max="6924" width="19.5703125" customWidth="1"/>
    <col min="6925" max="6925" width="12.85546875" bestFit="1" customWidth="1"/>
    <col min="6926" max="6926" width="23.140625" customWidth="1"/>
    <col min="7174" max="7174" width="36.85546875" customWidth="1"/>
    <col min="7175" max="7175" width="19.28515625" customWidth="1"/>
    <col min="7176" max="7176" width="22.85546875" customWidth="1"/>
    <col min="7177" max="7178" width="20.140625" customWidth="1"/>
    <col min="7179" max="7179" width="5.7109375" customWidth="1"/>
    <col min="7180" max="7180" width="19.5703125" customWidth="1"/>
    <col min="7181" max="7181" width="12.85546875" bestFit="1" customWidth="1"/>
    <col min="7182" max="7182" width="23.140625" customWidth="1"/>
    <col min="7430" max="7430" width="36.85546875" customWidth="1"/>
    <col min="7431" max="7431" width="19.28515625" customWidth="1"/>
    <col min="7432" max="7432" width="22.85546875" customWidth="1"/>
    <col min="7433" max="7434" width="20.140625" customWidth="1"/>
    <col min="7435" max="7435" width="5.7109375" customWidth="1"/>
    <col min="7436" max="7436" width="19.5703125" customWidth="1"/>
    <col min="7437" max="7437" width="12.85546875" bestFit="1" customWidth="1"/>
    <col min="7438" max="7438" width="23.140625" customWidth="1"/>
    <col min="7686" max="7686" width="36.85546875" customWidth="1"/>
    <col min="7687" max="7687" width="19.28515625" customWidth="1"/>
    <col min="7688" max="7688" width="22.85546875" customWidth="1"/>
    <col min="7689" max="7690" width="20.140625" customWidth="1"/>
    <col min="7691" max="7691" width="5.7109375" customWidth="1"/>
    <col min="7692" max="7692" width="19.5703125" customWidth="1"/>
    <col min="7693" max="7693" width="12.85546875" bestFit="1" customWidth="1"/>
    <col min="7694" max="7694" width="23.140625" customWidth="1"/>
    <col min="7942" max="7942" width="36.85546875" customWidth="1"/>
    <col min="7943" max="7943" width="19.28515625" customWidth="1"/>
    <col min="7944" max="7944" width="22.85546875" customWidth="1"/>
    <col min="7945" max="7946" width="20.140625" customWidth="1"/>
    <col min="7947" max="7947" width="5.7109375" customWidth="1"/>
    <col min="7948" max="7948" width="19.5703125" customWidth="1"/>
    <col min="7949" max="7949" width="12.85546875" bestFit="1" customWidth="1"/>
    <col min="7950" max="7950" width="23.140625" customWidth="1"/>
    <col min="8198" max="8198" width="36.85546875" customWidth="1"/>
    <col min="8199" max="8199" width="19.28515625" customWidth="1"/>
    <col min="8200" max="8200" width="22.85546875" customWidth="1"/>
    <col min="8201" max="8202" width="20.140625" customWidth="1"/>
    <col min="8203" max="8203" width="5.7109375" customWidth="1"/>
    <col min="8204" max="8204" width="19.5703125" customWidth="1"/>
    <col min="8205" max="8205" width="12.85546875" bestFit="1" customWidth="1"/>
    <col min="8206" max="8206" width="23.140625" customWidth="1"/>
    <col min="8454" max="8454" width="36.85546875" customWidth="1"/>
    <col min="8455" max="8455" width="19.28515625" customWidth="1"/>
    <col min="8456" max="8456" width="22.85546875" customWidth="1"/>
    <col min="8457" max="8458" width="20.140625" customWidth="1"/>
    <col min="8459" max="8459" width="5.7109375" customWidth="1"/>
    <col min="8460" max="8460" width="19.5703125" customWidth="1"/>
    <col min="8461" max="8461" width="12.85546875" bestFit="1" customWidth="1"/>
    <col min="8462" max="8462" width="23.140625" customWidth="1"/>
    <col min="8710" max="8710" width="36.85546875" customWidth="1"/>
    <col min="8711" max="8711" width="19.28515625" customWidth="1"/>
    <col min="8712" max="8712" width="22.85546875" customWidth="1"/>
    <col min="8713" max="8714" width="20.140625" customWidth="1"/>
    <col min="8715" max="8715" width="5.7109375" customWidth="1"/>
    <col min="8716" max="8716" width="19.5703125" customWidth="1"/>
    <col min="8717" max="8717" width="12.85546875" bestFit="1" customWidth="1"/>
    <col min="8718" max="8718" width="23.140625" customWidth="1"/>
    <col min="8966" max="8966" width="36.85546875" customWidth="1"/>
    <col min="8967" max="8967" width="19.28515625" customWidth="1"/>
    <col min="8968" max="8968" width="22.85546875" customWidth="1"/>
    <col min="8969" max="8970" width="20.140625" customWidth="1"/>
    <col min="8971" max="8971" width="5.7109375" customWidth="1"/>
    <col min="8972" max="8972" width="19.5703125" customWidth="1"/>
    <col min="8973" max="8973" width="12.85546875" bestFit="1" customWidth="1"/>
    <col min="8974" max="8974" width="23.140625" customWidth="1"/>
    <col min="9222" max="9222" width="36.85546875" customWidth="1"/>
    <col min="9223" max="9223" width="19.28515625" customWidth="1"/>
    <col min="9224" max="9224" width="22.85546875" customWidth="1"/>
    <col min="9225" max="9226" width="20.140625" customWidth="1"/>
    <col min="9227" max="9227" width="5.7109375" customWidth="1"/>
    <col min="9228" max="9228" width="19.5703125" customWidth="1"/>
    <col min="9229" max="9229" width="12.85546875" bestFit="1" customWidth="1"/>
    <col min="9230" max="9230" width="23.140625" customWidth="1"/>
    <col min="9478" max="9478" width="36.85546875" customWidth="1"/>
    <col min="9479" max="9479" width="19.28515625" customWidth="1"/>
    <col min="9480" max="9480" width="22.85546875" customWidth="1"/>
    <col min="9481" max="9482" width="20.140625" customWidth="1"/>
    <col min="9483" max="9483" width="5.7109375" customWidth="1"/>
    <col min="9484" max="9484" width="19.5703125" customWidth="1"/>
    <col min="9485" max="9485" width="12.85546875" bestFit="1" customWidth="1"/>
    <col min="9486" max="9486" width="23.140625" customWidth="1"/>
    <col min="9734" max="9734" width="36.85546875" customWidth="1"/>
    <col min="9735" max="9735" width="19.28515625" customWidth="1"/>
    <col min="9736" max="9736" width="22.85546875" customWidth="1"/>
    <col min="9737" max="9738" width="20.140625" customWidth="1"/>
    <col min="9739" max="9739" width="5.7109375" customWidth="1"/>
    <col min="9740" max="9740" width="19.5703125" customWidth="1"/>
    <col min="9741" max="9741" width="12.85546875" bestFit="1" customWidth="1"/>
    <col min="9742" max="9742" width="23.140625" customWidth="1"/>
    <col min="9990" max="9990" width="36.85546875" customWidth="1"/>
    <col min="9991" max="9991" width="19.28515625" customWidth="1"/>
    <col min="9992" max="9992" width="22.85546875" customWidth="1"/>
    <col min="9993" max="9994" width="20.140625" customWidth="1"/>
    <col min="9995" max="9995" width="5.7109375" customWidth="1"/>
    <col min="9996" max="9996" width="19.5703125" customWidth="1"/>
    <col min="9997" max="9997" width="12.85546875" bestFit="1" customWidth="1"/>
    <col min="9998" max="9998" width="23.140625" customWidth="1"/>
    <col min="10246" max="10246" width="36.85546875" customWidth="1"/>
    <col min="10247" max="10247" width="19.28515625" customWidth="1"/>
    <col min="10248" max="10248" width="22.85546875" customWidth="1"/>
    <col min="10249" max="10250" width="20.140625" customWidth="1"/>
    <col min="10251" max="10251" width="5.7109375" customWidth="1"/>
    <col min="10252" max="10252" width="19.5703125" customWidth="1"/>
    <col min="10253" max="10253" width="12.85546875" bestFit="1" customWidth="1"/>
    <col min="10254" max="10254" width="23.140625" customWidth="1"/>
    <col min="10502" max="10502" width="36.85546875" customWidth="1"/>
    <col min="10503" max="10503" width="19.28515625" customWidth="1"/>
    <col min="10504" max="10504" width="22.85546875" customWidth="1"/>
    <col min="10505" max="10506" width="20.140625" customWidth="1"/>
    <col min="10507" max="10507" width="5.7109375" customWidth="1"/>
    <col min="10508" max="10508" width="19.5703125" customWidth="1"/>
    <col min="10509" max="10509" width="12.85546875" bestFit="1" customWidth="1"/>
    <col min="10510" max="10510" width="23.140625" customWidth="1"/>
    <col min="10758" max="10758" width="36.85546875" customWidth="1"/>
    <col min="10759" max="10759" width="19.28515625" customWidth="1"/>
    <col min="10760" max="10760" width="22.85546875" customWidth="1"/>
    <col min="10761" max="10762" width="20.140625" customWidth="1"/>
    <col min="10763" max="10763" width="5.7109375" customWidth="1"/>
    <col min="10764" max="10764" width="19.5703125" customWidth="1"/>
    <col min="10765" max="10765" width="12.85546875" bestFit="1" customWidth="1"/>
    <col min="10766" max="10766" width="23.140625" customWidth="1"/>
    <col min="11014" max="11014" width="36.85546875" customWidth="1"/>
    <col min="11015" max="11015" width="19.28515625" customWidth="1"/>
    <col min="11016" max="11016" width="22.85546875" customWidth="1"/>
    <col min="11017" max="11018" width="20.140625" customWidth="1"/>
    <col min="11019" max="11019" width="5.7109375" customWidth="1"/>
    <col min="11020" max="11020" width="19.5703125" customWidth="1"/>
    <col min="11021" max="11021" width="12.85546875" bestFit="1" customWidth="1"/>
    <col min="11022" max="11022" width="23.140625" customWidth="1"/>
    <col min="11270" max="11270" width="36.85546875" customWidth="1"/>
    <col min="11271" max="11271" width="19.28515625" customWidth="1"/>
    <col min="11272" max="11272" width="22.85546875" customWidth="1"/>
    <col min="11273" max="11274" width="20.140625" customWidth="1"/>
    <col min="11275" max="11275" width="5.7109375" customWidth="1"/>
    <col min="11276" max="11276" width="19.5703125" customWidth="1"/>
    <col min="11277" max="11277" width="12.85546875" bestFit="1" customWidth="1"/>
    <col min="11278" max="11278" width="23.140625" customWidth="1"/>
    <col min="11526" max="11526" width="36.85546875" customWidth="1"/>
    <col min="11527" max="11527" width="19.28515625" customWidth="1"/>
    <col min="11528" max="11528" width="22.85546875" customWidth="1"/>
    <col min="11529" max="11530" width="20.140625" customWidth="1"/>
    <col min="11531" max="11531" width="5.7109375" customWidth="1"/>
    <col min="11532" max="11532" width="19.5703125" customWidth="1"/>
    <col min="11533" max="11533" width="12.85546875" bestFit="1" customWidth="1"/>
    <col min="11534" max="11534" width="23.140625" customWidth="1"/>
    <col min="11782" max="11782" width="36.85546875" customWidth="1"/>
    <col min="11783" max="11783" width="19.28515625" customWidth="1"/>
    <col min="11784" max="11784" width="22.85546875" customWidth="1"/>
    <col min="11785" max="11786" width="20.140625" customWidth="1"/>
    <col min="11787" max="11787" width="5.7109375" customWidth="1"/>
    <col min="11788" max="11788" width="19.5703125" customWidth="1"/>
    <col min="11789" max="11789" width="12.85546875" bestFit="1" customWidth="1"/>
    <col min="11790" max="11790" width="23.140625" customWidth="1"/>
    <col min="12038" max="12038" width="36.85546875" customWidth="1"/>
    <col min="12039" max="12039" width="19.28515625" customWidth="1"/>
    <col min="12040" max="12040" width="22.85546875" customWidth="1"/>
    <col min="12041" max="12042" width="20.140625" customWidth="1"/>
    <col min="12043" max="12043" width="5.7109375" customWidth="1"/>
    <col min="12044" max="12044" width="19.5703125" customWidth="1"/>
    <col min="12045" max="12045" width="12.85546875" bestFit="1" customWidth="1"/>
    <col min="12046" max="12046" width="23.140625" customWidth="1"/>
    <col min="12294" max="12294" width="36.85546875" customWidth="1"/>
    <col min="12295" max="12295" width="19.28515625" customWidth="1"/>
    <col min="12296" max="12296" width="22.85546875" customWidth="1"/>
    <col min="12297" max="12298" width="20.140625" customWidth="1"/>
    <col min="12299" max="12299" width="5.7109375" customWidth="1"/>
    <col min="12300" max="12300" width="19.5703125" customWidth="1"/>
    <col min="12301" max="12301" width="12.85546875" bestFit="1" customWidth="1"/>
    <col min="12302" max="12302" width="23.140625" customWidth="1"/>
    <col min="12550" max="12550" width="36.85546875" customWidth="1"/>
    <col min="12551" max="12551" width="19.28515625" customWidth="1"/>
    <col min="12552" max="12552" width="22.85546875" customWidth="1"/>
    <col min="12553" max="12554" width="20.140625" customWidth="1"/>
    <col min="12555" max="12555" width="5.7109375" customWidth="1"/>
    <col min="12556" max="12556" width="19.5703125" customWidth="1"/>
    <col min="12557" max="12557" width="12.85546875" bestFit="1" customWidth="1"/>
    <col min="12558" max="12558" width="23.140625" customWidth="1"/>
    <col min="12806" max="12806" width="36.85546875" customWidth="1"/>
    <col min="12807" max="12807" width="19.28515625" customWidth="1"/>
    <col min="12808" max="12808" width="22.85546875" customWidth="1"/>
    <col min="12809" max="12810" width="20.140625" customWidth="1"/>
    <col min="12811" max="12811" width="5.7109375" customWidth="1"/>
    <col min="12812" max="12812" width="19.5703125" customWidth="1"/>
    <col min="12813" max="12813" width="12.85546875" bestFit="1" customWidth="1"/>
    <col min="12814" max="12814" width="23.140625" customWidth="1"/>
    <col min="13062" max="13062" width="36.85546875" customWidth="1"/>
    <col min="13063" max="13063" width="19.28515625" customWidth="1"/>
    <col min="13064" max="13064" width="22.85546875" customWidth="1"/>
    <col min="13065" max="13066" width="20.140625" customWidth="1"/>
    <col min="13067" max="13067" width="5.7109375" customWidth="1"/>
    <col min="13068" max="13068" width="19.5703125" customWidth="1"/>
    <col min="13069" max="13069" width="12.85546875" bestFit="1" customWidth="1"/>
    <col min="13070" max="13070" width="23.140625" customWidth="1"/>
    <col min="13318" max="13318" width="36.85546875" customWidth="1"/>
    <col min="13319" max="13319" width="19.28515625" customWidth="1"/>
    <col min="13320" max="13320" width="22.85546875" customWidth="1"/>
    <col min="13321" max="13322" width="20.140625" customWidth="1"/>
    <col min="13323" max="13323" width="5.7109375" customWidth="1"/>
    <col min="13324" max="13324" width="19.5703125" customWidth="1"/>
    <col min="13325" max="13325" width="12.85546875" bestFit="1" customWidth="1"/>
    <col min="13326" max="13326" width="23.140625" customWidth="1"/>
    <col min="13574" max="13574" width="36.85546875" customWidth="1"/>
    <col min="13575" max="13575" width="19.28515625" customWidth="1"/>
    <col min="13576" max="13576" width="22.85546875" customWidth="1"/>
    <col min="13577" max="13578" width="20.140625" customWidth="1"/>
    <col min="13579" max="13579" width="5.7109375" customWidth="1"/>
    <col min="13580" max="13580" width="19.5703125" customWidth="1"/>
    <col min="13581" max="13581" width="12.85546875" bestFit="1" customWidth="1"/>
    <col min="13582" max="13582" width="23.140625" customWidth="1"/>
    <col min="13830" max="13830" width="36.85546875" customWidth="1"/>
    <col min="13831" max="13831" width="19.28515625" customWidth="1"/>
    <col min="13832" max="13832" width="22.85546875" customWidth="1"/>
    <col min="13833" max="13834" width="20.140625" customWidth="1"/>
    <col min="13835" max="13835" width="5.7109375" customWidth="1"/>
    <col min="13836" max="13836" width="19.5703125" customWidth="1"/>
    <col min="13837" max="13837" width="12.85546875" bestFit="1" customWidth="1"/>
    <col min="13838" max="13838" width="23.140625" customWidth="1"/>
    <col min="14086" max="14086" width="36.85546875" customWidth="1"/>
    <col min="14087" max="14087" width="19.28515625" customWidth="1"/>
    <col min="14088" max="14088" width="22.85546875" customWidth="1"/>
    <col min="14089" max="14090" width="20.140625" customWidth="1"/>
    <col min="14091" max="14091" width="5.7109375" customWidth="1"/>
    <col min="14092" max="14092" width="19.5703125" customWidth="1"/>
    <col min="14093" max="14093" width="12.85546875" bestFit="1" customWidth="1"/>
    <col min="14094" max="14094" width="23.140625" customWidth="1"/>
    <col min="14342" max="14342" width="36.85546875" customWidth="1"/>
    <col min="14343" max="14343" width="19.28515625" customWidth="1"/>
    <col min="14344" max="14344" width="22.85546875" customWidth="1"/>
    <col min="14345" max="14346" width="20.140625" customWidth="1"/>
    <col min="14347" max="14347" width="5.7109375" customWidth="1"/>
    <col min="14348" max="14348" width="19.5703125" customWidth="1"/>
    <col min="14349" max="14349" width="12.85546875" bestFit="1" customWidth="1"/>
    <col min="14350" max="14350" width="23.140625" customWidth="1"/>
    <col min="14598" max="14598" width="36.85546875" customWidth="1"/>
    <col min="14599" max="14599" width="19.28515625" customWidth="1"/>
    <col min="14600" max="14600" width="22.85546875" customWidth="1"/>
    <col min="14601" max="14602" width="20.140625" customWidth="1"/>
    <col min="14603" max="14603" width="5.7109375" customWidth="1"/>
    <col min="14604" max="14604" width="19.5703125" customWidth="1"/>
    <col min="14605" max="14605" width="12.85546875" bestFit="1" customWidth="1"/>
    <col min="14606" max="14606" width="23.140625" customWidth="1"/>
    <col min="14854" max="14854" width="36.85546875" customWidth="1"/>
    <col min="14855" max="14855" width="19.28515625" customWidth="1"/>
    <col min="14856" max="14856" width="22.85546875" customWidth="1"/>
    <col min="14857" max="14858" width="20.140625" customWidth="1"/>
    <col min="14859" max="14859" width="5.7109375" customWidth="1"/>
    <col min="14860" max="14860" width="19.5703125" customWidth="1"/>
    <col min="14861" max="14861" width="12.85546875" bestFit="1" customWidth="1"/>
    <col min="14862" max="14862" width="23.140625" customWidth="1"/>
    <col min="15110" max="15110" width="36.85546875" customWidth="1"/>
    <col min="15111" max="15111" width="19.28515625" customWidth="1"/>
    <col min="15112" max="15112" width="22.85546875" customWidth="1"/>
    <col min="15113" max="15114" width="20.140625" customWidth="1"/>
    <col min="15115" max="15115" width="5.7109375" customWidth="1"/>
    <col min="15116" max="15116" width="19.5703125" customWidth="1"/>
    <col min="15117" max="15117" width="12.85546875" bestFit="1" customWidth="1"/>
    <col min="15118" max="15118" width="23.140625" customWidth="1"/>
    <col min="15366" max="15366" width="36.85546875" customWidth="1"/>
    <col min="15367" max="15367" width="19.28515625" customWidth="1"/>
    <col min="15368" max="15368" width="22.85546875" customWidth="1"/>
    <col min="15369" max="15370" width="20.140625" customWidth="1"/>
    <col min="15371" max="15371" width="5.7109375" customWidth="1"/>
    <col min="15372" max="15372" width="19.5703125" customWidth="1"/>
    <col min="15373" max="15373" width="12.85546875" bestFit="1" customWidth="1"/>
    <col min="15374" max="15374" width="23.140625" customWidth="1"/>
    <col min="15622" max="15622" width="36.85546875" customWidth="1"/>
    <col min="15623" max="15623" width="19.28515625" customWidth="1"/>
    <col min="15624" max="15624" width="22.85546875" customWidth="1"/>
    <col min="15625" max="15626" width="20.140625" customWidth="1"/>
    <col min="15627" max="15627" width="5.7109375" customWidth="1"/>
    <col min="15628" max="15628" width="19.5703125" customWidth="1"/>
    <col min="15629" max="15629" width="12.85546875" bestFit="1" customWidth="1"/>
    <col min="15630" max="15630" width="23.140625" customWidth="1"/>
    <col min="15878" max="15878" width="36.85546875" customWidth="1"/>
    <col min="15879" max="15879" width="19.28515625" customWidth="1"/>
    <col min="15880" max="15880" width="22.85546875" customWidth="1"/>
    <col min="15881" max="15882" width="20.140625" customWidth="1"/>
    <col min="15883" max="15883" width="5.7109375" customWidth="1"/>
    <col min="15884" max="15884" width="19.5703125" customWidth="1"/>
    <col min="15885" max="15885" width="12.85546875" bestFit="1" customWidth="1"/>
    <col min="15886" max="15886" width="23.140625" customWidth="1"/>
    <col min="16134" max="16134" width="36.85546875" customWidth="1"/>
    <col min="16135" max="16135" width="19.28515625" customWidth="1"/>
    <col min="16136" max="16136" width="22.85546875" customWidth="1"/>
    <col min="16137" max="16138" width="20.140625" customWidth="1"/>
    <col min="16139" max="16139" width="5.7109375" customWidth="1"/>
    <col min="16140" max="16140" width="19.5703125" customWidth="1"/>
    <col min="16141" max="16141" width="12.85546875" bestFit="1" customWidth="1"/>
    <col min="16142" max="16142" width="23.140625" customWidth="1"/>
  </cols>
  <sheetData>
    <row r="3" spans="2:14" ht="25.5" customHeight="1">
      <c r="B3" s="428" t="s">
        <v>116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</row>
    <row r="4" spans="2:14" ht="38.25" customHeight="1">
      <c r="B4" s="430" t="s">
        <v>415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2:14" ht="15.75">
      <c r="B5" s="410" t="s">
        <v>117</v>
      </c>
      <c r="C5" s="410" t="s">
        <v>118</v>
      </c>
      <c r="D5" s="410" t="s">
        <v>119</v>
      </c>
      <c r="E5" s="410" t="s">
        <v>120</v>
      </c>
      <c r="F5" s="412" t="s">
        <v>121</v>
      </c>
      <c r="G5" s="410" t="s">
        <v>122</v>
      </c>
      <c r="H5" s="432" t="s">
        <v>123</v>
      </c>
      <c r="I5" s="433"/>
      <c r="J5" s="433"/>
      <c r="K5" s="433"/>
      <c r="L5" s="433"/>
      <c r="M5" s="433"/>
      <c r="N5" s="410" t="s">
        <v>124</v>
      </c>
    </row>
    <row r="6" spans="2:14" ht="15.75">
      <c r="B6" s="411"/>
      <c r="C6" s="411"/>
      <c r="D6" s="411"/>
      <c r="E6" s="411"/>
      <c r="F6" s="413"/>
      <c r="G6" s="414"/>
      <c r="H6" s="410" t="s">
        <v>125</v>
      </c>
      <c r="I6" s="432" t="s">
        <v>126</v>
      </c>
      <c r="J6" s="433"/>
      <c r="K6" s="433"/>
      <c r="L6" s="433"/>
      <c r="M6" s="433"/>
      <c r="N6" s="414"/>
    </row>
    <row r="7" spans="2:14" ht="63">
      <c r="B7" s="411"/>
      <c r="C7" s="411"/>
      <c r="D7" s="411"/>
      <c r="E7" s="411"/>
      <c r="F7" s="413"/>
      <c r="G7" s="414"/>
      <c r="H7" s="414"/>
      <c r="I7" s="135" t="s">
        <v>127</v>
      </c>
      <c r="J7" s="135" t="s">
        <v>128</v>
      </c>
      <c r="K7" s="412" t="s">
        <v>129</v>
      </c>
      <c r="L7" s="422"/>
      <c r="M7" s="135" t="s">
        <v>130</v>
      </c>
      <c r="N7" s="418"/>
    </row>
    <row r="8" spans="2:14">
      <c r="B8" s="136">
        <v>1</v>
      </c>
      <c r="C8" s="136">
        <v>2</v>
      </c>
      <c r="D8" s="136">
        <v>3</v>
      </c>
      <c r="E8" s="136">
        <v>4</v>
      </c>
      <c r="F8" s="136">
        <v>5</v>
      </c>
      <c r="G8" s="136">
        <v>6</v>
      </c>
      <c r="H8" s="136">
        <v>7</v>
      </c>
      <c r="I8" s="136">
        <v>8</v>
      </c>
      <c r="J8" s="136">
        <v>9</v>
      </c>
      <c r="K8" s="404">
        <v>10</v>
      </c>
      <c r="L8" s="405"/>
      <c r="M8" s="136">
        <v>11</v>
      </c>
      <c r="N8" s="136">
        <v>12</v>
      </c>
    </row>
    <row r="9" spans="2:14" ht="15.75">
      <c r="B9" s="389" t="s">
        <v>1</v>
      </c>
      <c r="C9" s="389">
        <v>600</v>
      </c>
      <c r="D9" s="389">
        <v>60013</v>
      </c>
      <c r="E9" s="389">
        <v>6300</v>
      </c>
      <c r="F9" s="423" t="s">
        <v>131</v>
      </c>
      <c r="G9" s="426">
        <v>112500</v>
      </c>
      <c r="H9" s="398">
        <v>112500</v>
      </c>
      <c r="I9" s="398">
        <v>112500</v>
      </c>
      <c r="J9" s="398">
        <v>0</v>
      </c>
      <c r="K9" s="137" t="s">
        <v>132</v>
      </c>
      <c r="L9" s="138">
        <v>0</v>
      </c>
      <c r="M9" s="395">
        <v>0</v>
      </c>
      <c r="N9" s="383" t="s">
        <v>133</v>
      </c>
    </row>
    <row r="10" spans="2:14" ht="15.75">
      <c r="B10" s="389"/>
      <c r="C10" s="389"/>
      <c r="D10" s="389"/>
      <c r="E10" s="389"/>
      <c r="F10" s="424"/>
      <c r="G10" s="426"/>
      <c r="H10" s="399"/>
      <c r="I10" s="399"/>
      <c r="J10" s="399"/>
      <c r="K10" s="139" t="s">
        <v>134</v>
      </c>
      <c r="L10" s="140">
        <v>0</v>
      </c>
      <c r="M10" s="396"/>
      <c r="N10" s="389"/>
    </row>
    <row r="11" spans="2:14" ht="78.75" customHeight="1">
      <c r="B11" s="390"/>
      <c r="C11" s="390"/>
      <c r="D11" s="390"/>
      <c r="E11" s="390"/>
      <c r="F11" s="425"/>
      <c r="G11" s="427"/>
      <c r="H11" s="400"/>
      <c r="I11" s="400"/>
      <c r="J11" s="400"/>
      <c r="K11" s="141" t="s">
        <v>135</v>
      </c>
      <c r="L11" s="142">
        <v>0</v>
      </c>
      <c r="M11" s="397"/>
      <c r="N11" s="390"/>
    </row>
    <row r="12" spans="2:14" ht="15.75">
      <c r="B12" s="143"/>
      <c r="C12" s="143"/>
      <c r="D12" s="143"/>
      <c r="E12" s="143"/>
      <c r="F12" s="434" t="s">
        <v>136</v>
      </c>
      <c r="G12" s="144"/>
      <c r="H12" s="145"/>
      <c r="I12" s="145"/>
      <c r="J12" s="145"/>
      <c r="K12" s="137" t="s">
        <v>132</v>
      </c>
      <c r="L12" s="140">
        <v>0</v>
      </c>
      <c r="M12" s="146"/>
      <c r="N12" s="383" t="s">
        <v>137</v>
      </c>
    </row>
    <row r="13" spans="2:14" ht="15.75">
      <c r="B13" s="143" t="s">
        <v>2</v>
      </c>
      <c r="C13" s="143">
        <v>600</v>
      </c>
      <c r="D13" s="143">
        <v>60014</v>
      </c>
      <c r="E13" s="143">
        <v>6050</v>
      </c>
      <c r="F13" s="435"/>
      <c r="G13" s="145">
        <v>376355</v>
      </c>
      <c r="H13" s="145">
        <v>376355</v>
      </c>
      <c r="I13" s="145">
        <v>376355</v>
      </c>
      <c r="J13" s="145">
        <v>0</v>
      </c>
      <c r="K13" s="139" t="s">
        <v>134</v>
      </c>
      <c r="L13" s="140">
        <v>0</v>
      </c>
      <c r="M13" s="146"/>
      <c r="N13" s="389"/>
    </row>
    <row r="14" spans="2:14" ht="15.75">
      <c r="B14" s="143"/>
      <c r="C14" s="134"/>
      <c r="D14" s="134"/>
      <c r="E14" s="134"/>
      <c r="F14" s="436"/>
      <c r="G14" s="147"/>
      <c r="H14" s="145"/>
      <c r="I14" s="145"/>
      <c r="J14" s="145"/>
      <c r="K14" s="141" t="s">
        <v>135</v>
      </c>
      <c r="L14" s="140">
        <v>0</v>
      </c>
      <c r="M14" s="146"/>
      <c r="N14" s="390"/>
    </row>
    <row r="15" spans="2:14" ht="15.75">
      <c r="B15" s="383" t="s">
        <v>3</v>
      </c>
      <c r="C15" s="389">
        <v>600</v>
      </c>
      <c r="D15" s="389">
        <v>60014</v>
      </c>
      <c r="E15" s="389">
        <v>6050</v>
      </c>
      <c r="F15" s="435" t="s">
        <v>138</v>
      </c>
      <c r="G15" s="426">
        <v>218668</v>
      </c>
      <c r="H15" s="398">
        <v>218668</v>
      </c>
      <c r="I15" s="398">
        <v>218668</v>
      </c>
      <c r="J15" s="398">
        <v>0</v>
      </c>
      <c r="K15" s="137" t="s">
        <v>132</v>
      </c>
      <c r="L15" s="138">
        <v>0</v>
      </c>
      <c r="M15" s="395">
        <v>0</v>
      </c>
      <c r="N15" s="383" t="s">
        <v>137</v>
      </c>
    </row>
    <row r="16" spans="2:14" ht="15.75">
      <c r="B16" s="389"/>
      <c r="C16" s="389"/>
      <c r="D16" s="389"/>
      <c r="E16" s="389"/>
      <c r="F16" s="437"/>
      <c r="G16" s="426"/>
      <c r="H16" s="399"/>
      <c r="I16" s="399"/>
      <c r="J16" s="399"/>
      <c r="K16" s="139" t="s">
        <v>134</v>
      </c>
      <c r="L16" s="140">
        <v>0</v>
      </c>
      <c r="M16" s="396"/>
      <c r="N16" s="389"/>
    </row>
    <row r="17" spans="2:14" ht="15.75">
      <c r="B17" s="390"/>
      <c r="C17" s="390"/>
      <c r="D17" s="390"/>
      <c r="E17" s="390"/>
      <c r="F17" s="438"/>
      <c r="G17" s="427"/>
      <c r="H17" s="400"/>
      <c r="I17" s="400"/>
      <c r="J17" s="400"/>
      <c r="K17" s="141" t="s">
        <v>135</v>
      </c>
      <c r="L17" s="142">
        <v>0</v>
      </c>
      <c r="M17" s="397"/>
      <c r="N17" s="390"/>
    </row>
    <row r="18" spans="2:14" ht="15.75">
      <c r="B18" s="143"/>
      <c r="C18" s="143"/>
      <c r="D18" s="143"/>
      <c r="E18" s="143"/>
      <c r="F18" s="434" t="s">
        <v>139</v>
      </c>
      <c r="G18" s="144"/>
      <c r="H18" s="145"/>
      <c r="I18" s="145"/>
      <c r="J18" s="145"/>
      <c r="K18" s="137" t="s">
        <v>132</v>
      </c>
      <c r="L18" s="140">
        <v>0</v>
      </c>
      <c r="M18" s="146"/>
      <c r="N18" s="383" t="s">
        <v>137</v>
      </c>
    </row>
    <row r="19" spans="2:14" ht="15.75">
      <c r="B19" s="143" t="s">
        <v>4</v>
      </c>
      <c r="C19" s="143">
        <v>600</v>
      </c>
      <c r="D19" s="143">
        <v>60014</v>
      </c>
      <c r="E19" s="143">
        <v>6050</v>
      </c>
      <c r="F19" s="435"/>
      <c r="G19" s="144">
        <v>436629</v>
      </c>
      <c r="H19" s="145">
        <v>436629</v>
      </c>
      <c r="I19" s="145">
        <v>386629</v>
      </c>
      <c r="J19" s="145">
        <v>50000</v>
      </c>
      <c r="K19" s="139" t="s">
        <v>134</v>
      </c>
      <c r="L19" s="140">
        <v>0</v>
      </c>
      <c r="M19" s="146">
        <v>0</v>
      </c>
      <c r="N19" s="389"/>
    </row>
    <row r="20" spans="2:14" ht="15.75">
      <c r="B20" s="134"/>
      <c r="C20" s="134"/>
      <c r="D20" s="134"/>
      <c r="E20" s="134"/>
      <c r="F20" s="436"/>
      <c r="G20" s="148"/>
      <c r="H20" s="147"/>
      <c r="I20" s="147"/>
      <c r="J20" s="147"/>
      <c r="K20" s="141" t="s">
        <v>135</v>
      </c>
      <c r="L20" s="142">
        <v>0</v>
      </c>
      <c r="M20" s="149"/>
      <c r="N20" s="390"/>
    </row>
    <row r="21" spans="2:14" ht="15.75">
      <c r="B21" s="143"/>
      <c r="C21" s="143"/>
      <c r="D21" s="143"/>
      <c r="E21" s="143"/>
      <c r="F21" s="434" t="s">
        <v>140</v>
      </c>
      <c r="G21" s="144"/>
      <c r="H21" s="145"/>
      <c r="I21" s="145"/>
      <c r="J21" s="145"/>
      <c r="K21" s="137" t="s">
        <v>132</v>
      </c>
      <c r="L21" s="140">
        <v>0</v>
      </c>
      <c r="M21" s="146"/>
      <c r="N21" s="383" t="s">
        <v>137</v>
      </c>
    </row>
    <row r="22" spans="2:14" ht="15.75">
      <c r="B22" s="143" t="s">
        <v>5</v>
      </c>
      <c r="C22" s="143">
        <v>600</v>
      </c>
      <c r="D22" s="143">
        <v>60014</v>
      </c>
      <c r="E22" s="143">
        <v>6050</v>
      </c>
      <c r="F22" s="435"/>
      <c r="G22" s="144">
        <v>555155</v>
      </c>
      <c r="H22" s="145">
        <v>555155</v>
      </c>
      <c r="I22" s="145">
        <v>555155</v>
      </c>
      <c r="J22" s="145">
        <v>0</v>
      </c>
      <c r="K22" s="139" t="s">
        <v>134</v>
      </c>
      <c r="L22" s="140">
        <v>0</v>
      </c>
      <c r="M22" s="146">
        <v>0</v>
      </c>
      <c r="N22" s="389"/>
    </row>
    <row r="23" spans="2:14" ht="15.75">
      <c r="B23" s="143"/>
      <c r="C23" s="134"/>
      <c r="D23" s="134"/>
      <c r="E23" s="134"/>
      <c r="F23" s="436"/>
      <c r="G23" s="147"/>
      <c r="H23" s="145"/>
      <c r="I23" s="145"/>
      <c r="J23" s="145"/>
      <c r="K23" s="141" t="s">
        <v>135</v>
      </c>
      <c r="L23" s="140">
        <v>0</v>
      </c>
      <c r="M23" s="146"/>
      <c r="N23" s="390"/>
    </row>
    <row r="24" spans="2:14" ht="15.75">
      <c r="B24" s="383" t="s">
        <v>6</v>
      </c>
      <c r="C24" s="389">
        <v>600</v>
      </c>
      <c r="D24" s="389">
        <v>60014</v>
      </c>
      <c r="E24" s="389">
        <v>6050</v>
      </c>
      <c r="F24" s="434" t="s">
        <v>141</v>
      </c>
      <c r="G24" s="426">
        <v>90652</v>
      </c>
      <c r="H24" s="398">
        <v>90652</v>
      </c>
      <c r="I24" s="398">
        <v>90652</v>
      </c>
      <c r="J24" s="398">
        <v>0</v>
      </c>
      <c r="K24" s="137" t="s">
        <v>132</v>
      </c>
      <c r="L24" s="138">
        <v>0</v>
      </c>
      <c r="M24" s="395">
        <v>0</v>
      </c>
      <c r="N24" s="383" t="s">
        <v>137</v>
      </c>
    </row>
    <row r="25" spans="2:14" ht="15.75">
      <c r="B25" s="389"/>
      <c r="C25" s="389"/>
      <c r="D25" s="389"/>
      <c r="E25" s="389"/>
      <c r="F25" s="437"/>
      <c r="G25" s="426"/>
      <c r="H25" s="399"/>
      <c r="I25" s="399"/>
      <c r="J25" s="399"/>
      <c r="K25" s="139" t="s">
        <v>134</v>
      </c>
      <c r="L25" s="140">
        <v>0</v>
      </c>
      <c r="M25" s="396"/>
      <c r="N25" s="389"/>
    </row>
    <row r="26" spans="2:14" ht="15.75">
      <c r="B26" s="390"/>
      <c r="C26" s="390"/>
      <c r="D26" s="390"/>
      <c r="E26" s="390"/>
      <c r="F26" s="438"/>
      <c r="G26" s="427"/>
      <c r="H26" s="400"/>
      <c r="I26" s="400"/>
      <c r="J26" s="400"/>
      <c r="K26" s="141" t="s">
        <v>135</v>
      </c>
      <c r="L26" s="142">
        <v>0</v>
      </c>
      <c r="M26" s="397"/>
      <c r="N26" s="390"/>
    </row>
    <row r="27" spans="2:14" ht="15.75">
      <c r="B27" s="383" t="s">
        <v>7</v>
      </c>
      <c r="C27" s="389">
        <v>600</v>
      </c>
      <c r="D27" s="389">
        <v>60014</v>
      </c>
      <c r="E27" s="389">
        <v>6050</v>
      </c>
      <c r="F27" s="435" t="s">
        <v>142</v>
      </c>
      <c r="G27" s="426">
        <v>236605</v>
      </c>
      <c r="H27" s="398">
        <v>236605</v>
      </c>
      <c r="I27" s="398">
        <v>36605</v>
      </c>
      <c r="J27" s="398">
        <v>200000</v>
      </c>
      <c r="K27" s="137" t="s">
        <v>132</v>
      </c>
      <c r="L27" s="138">
        <v>0</v>
      </c>
      <c r="M27" s="395">
        <v>0</v>
      </c>
      <c r="N27" s="383" t="s">
        <v>137</v>
      </c>
    </row>
    <row r="28" spans="2:14" ht="15.75">
      <c r="B28" s="389"/>
      <c r="C28" s="389"/>
      <c r="D28" s="389"/>
      <c r="E28" s="389"/>
      <c r="F28" s="437"/>
      <c r="G28" s="426"/>
      <c r="H28" s="399"/>
      <c r="I28" s="399"/>
      <c r="J28" s="399"/>
      <c r="K28" s="139" t="s">
        <v>134</v>
      </c>
      <c r="L28" s="140">
        <v>0</v>
      </c>
      <c r="M28" s="396"/>
      <c r="N28" s="389"/>
    </row>
    <row r="29" spans="2:14" ht="15.75">
      <c r="B29" s="390"/>
      <c r="C29" s="390"/>
      <c r="D29" s="390"/>
      <c r="E29" s="390"/>
      <c r="F29" s="438"/>
      <c r="G29" s="427"/>
      <c r="H29" s="400"/>
      <c r="I29" s="400"/>
      <c r="J29" s="400"/>
      <c r="K29" s="141" t="s">
        <v>135</v>
      </c>
      <c r="L29" s="142">
        <v>0</v>
      </c>
      <c r="M29" s="397"/>
      <c r="N29" s="390"/>
    </row>
    <row r="30" spans="2:14" ht="15.75">
      <c r="B30" s="383" t="s">
        <v>8</v>
      </c>
      <c r="C30" s="389">
        <v>600</v>
      </c>
      <c r="D30" s="389">
        <v>60014</v>
      </c>
      <c r="E30" s="389">
        <v>6050</v>
      </c>
      <c r="F30" s="435" t="s">
        <v>143</v>
      </c>
      <c r="G30" s="426">
        <v>474986</v>
      </c>
      <c r="H30" s="398">
        <v>474986</v>
      </c>
      <c r="I30" s="398">
        <v>74986</v>
      </c>
      <c r="J30" s="398">
        <v>400000</v>
      </c>
      <c r="K30" s="137" t="s">
        <v>132</v>
      </c>
      <c r="L30" s="138">
        <v>0</v>
      </c>
      <c r="M30" s="395">
        <v>0</v>
      </c>
      <c r="N30" s="383" t="s">
        <v>137</v>
      </c>
    </row>
    <row r="31" spans="2:14" ht="15.75">
      <c r="B31" s="389"/>
      <c r="C31" s="389"/>
      <c r="D31" s="389"/>
      <c r="E31" s="389"/>
      <c r="F31" s="437"/>
      <c r="G31" s="426"/>
      <c r="H31" s="399"/>
      <c r="I31" s="399"/>
      <c r="J31" s="399"/>
      <c r="K31" s="139" t="s">
        <v>134</v>
      </c>
      <c r="L31" s="140">
        <v>0</v>
      </c>
      <c r="M31" s="396"/>
      <c r="N31" s="389"/>
    </row>
    <row r="32" spans="2:14" ht="15.75">
      <c r="B32" s="390"/>
      <c r="C32" s="390"/>
      <c r="D32" s="390"/>
      <c r="E32" s="390"/>
      <c r="F32" s="438"/>
      <c r="G32" s="427"/>
      <c r="H32" s="400"/>
      <c r="I32" s="400"/>
      <c r="J32" s="400"/>
      <c r="K32" s="141" t="s">
        <v>135</v>
      </c>
      <c r="L32" s="142">
        <v>0</v>
      </c>
      <c r="M32" s="397"/>
      <c r="N32" s="390"/>
    </row>
    <row r="33" spans="2:14" ht="15.75">
      <c r="B33" s="143"/>
      <c r="C33" s="143"/>
      <c r="D33" s="143"/>
      <c r="E33" s="143"/>
      <c r="F33" s="434" t="s">
        <v>144</v>
      </c>
      <c r="G33" s="144"/>
      <c r="H33" s="145"/>
      <c r="I33" s="145"/>
      <c r="J33" s="145"/>
      <c r="K33" s="137" t="s">
        <v>132</v>
      </c>
      <c r="L33" s="140">
        <v>0</v>
      </c>
      <c r="M33" s="146"/>
      <c r="N33" s="143"/>
    </row>
    <row r="34" spans="2:14" ht="30">
      <c r="B34" s="143">
        <v>9</v>
      </c>
      <c r="C34" s="143">
        <v>600</v>
      </c>
      <c r="D34" s="143">
        <v>60014</v>
      </c>
      <c r="E34" s="143">
        <v>6050</v>
      </c>
      <c r="F34" s="435"/>
      <c r="G34" s="144">
        <v>441883</v>
      </c>
      <c r="H34" s="145">
        <v>441883</v>
      </c>
      <c r="I34" s="145">
        <v>441883</v>
      </c>
      <c r="J34" s="145">
        <v>0</v>
      </c>
      <c r="K34" s="139" t="s">
        <v>134</v>
      </c>
      <c r="L34" s="140">
        <v>0</v>
      </c>
      <c r="M34" s="146">
        <v>0</v>
      </c>
      <c r="N34" s="143" t="s">
        <v>137</v>
      </c>
    </row>
    <row r="35" spans="2:14" ht="15.75">
      <c r="B35" s="143"/>
      <c r="C35" s="134"/>
      <c r="D35" s="134"/>
      <c r="E35" s="134"/>
      <c r="F35" s="436"/>
      <c r="G35" s="147"/>
      <c r="H35" s="145"/>
      <c r="I35" s="145"/>
      <c r="J35" s="145"/>
      <c r="K35" s="141" t="s">
        <v>135</v>
      </c>
      <c r="L35" s="140">
        <v>0</v>
      </c>
      <c r="M35" s="146"/>
      <c r="N35" s="143"/>
    </row>
    <row r="36" spans="2:14" ht="15.75">
      <c r="B36" s="383">
        <v>10</v>
      </c>
      <c r="C36" s="389">
        <v>600</v>
      </c>
      <c r="D36" s="389">
        <v>60014</v>
      </c>
      <c r="E36" s="389">
        <v>6050</v>
      </c>
      <c r="F36" s="435" t="s">
        <v>145</v>
      </c>
      <c r="G36" s="426">
        <v>505263</v>
      </c>
      <c r="H36" s="398">
        <v>505263</v>
      </c>
      <c r="I36" s="398">
        <v>205263</v>
      </c>
      <c r="J36" s="398">
        <v>300000</v>
      </c>
      <c r="K36" s="137" t="s">
        <v>132</v>
      </c>
      <c r="L36" s="138">
        <v>0</v>
      </c>
      <c r="M36" s="395">
        <v>0</v>
      </c>
      <c r="N36" s="383" t="s">
        <v>137</v>
      </c>
    </row>
    <row r="37" spans="2:14" ht="15.75">
      <c r="B37" s="389"/>
      <c r="C37" s="389"/>
      <c r="D37" s="389"/>
      <c r="E37" s="389"/>
      <c r="F37" s="437"/>
      <c r="G37" s="426"/>
      <c r="H37" s="399"/>
      <c r="I37" s="399"/>
      <c r="J37" s="399"/>
      <c r="K37" s="139" t="s">
        <v>134</v>
      </c>
      <c r="L37" s="140">
        <v>0</v>
      </c>
      <c r="M37" s="396"/>
      <c r="N37" s="389"/>
    </row>
    <row r="38" spans="2:14" ht="15.75">
      <c r="B38" s="390"/>
      <c r="C38" s="390"/>
      <c r="D38" s="390"/>
      <c r="E38" s="390"/>
      <c r="F38" s="438"/>
      <c r="G38" s="427"/>
      <c r="H38" s="400"/>
      <c r="I38" s="400"/>
      <c r="J38" s="400"/>
      <c r="K38" s="141" t="s">
        <v>135</v>
      </c>
      <c r="L38" s="142">
        <v>0</v>
      </c>
      <c r="M38" s="397"/>
      <c r="N38" s="390"/>
    </row>
    <row r="39" spans="2:14" ht="15.75">
      <c r="B39" s="383">
        <v>11</v>
      </c>
      <c r="C39" s="389">
        <v>600</v>
      </c>
      <c r="D39" s="389">
        <v>60014</v>
      </c>
      <c r="E39" s="380" t="s">
        <v>385</v>
      </c>
      <c r="F39" s="435" t="s">
        <v>146</v>
      </c>
      <c r="G39" s="426">
        <v>842000</v>
      </c>
      <c r="H39" s="398">
        <v>842000</v>
      </c>
      <c r="I39" s="398">
        <v>423232</v>
      </c>
      <c r="J39" s="398">
        <v>0</v>
      </c>
      <c r="K39" s="137" t="s">
        <v>132</v>
      </c>
      <c r="L39" s="138">
        <v>0</v>
      </c>
      <c r="M39" s="395">
        <v>418768</v>
      </c>
      <c r="N39" s="383" t="s">
        <v>137</v>
      </c>
    </row>
    <row r="40" spans="2:14" ht="15.75">
      <c r="B40" s="389"/>
      <c r="C40" s="389"/>
      <c r="D40" s="389"/>
      <c r="E40" s="380"/>
      <c r="F40" s="437"/>
      <c r="G40" s="426"/>
      <c r="H40" s="399"/>
      <c r="I40" s="399"/>
      <c r="J40" s="399"/>
      <c r="K40" s="139" t="s">
        <v>134</v>
      </c>
      <c r="L40" s="140">
        <v>0</v>
      </c>
      <c r="M40" s="396"/>
      <c r="N40" s="389"/>
    </row>
    <row r="41" spans="2:14" ht="15.75">
      <c r="B41" s="390"/>
      <c r="C41" s="390"/>
      <c r="D41" s="390"/>
      <c r="E41" s="381"/>
      <c r="F41" s="438"/>
      <c r="G41" s="427"/>
      <c r="H41" s="400"/>
      <c r="I41" s="400"/>
      <c r="J41" s="400"/>
      <c r="K41" s="141" t="s">
        <v>135</v>
      </c>
      <c r="L41" s="142">
        <v>0</v>
      </c>
      <c r="M41" s="397"/>
      <c r="N41" s="390"/>
    </row>
    <row r="42" spans="2:14" ht="2.25" customHeight="1">
      <c r="B42" s="383">
        <v>12</v>
      </c>
      <c r="C42" s="389">
        <v>600</v>
      </c>
      <c r="D42" s="389">
        <v>60014</v>
      </c>
      <c r="E42" s="389">
        <v>6050</v>
      </c>
      <c r="F42" s="435" t="s">
        <v>147</v>
      </c>
      <c r="G42" s="426">
        <v>245349</v>
      </c>
      <c r="H42" s="398">
        <v>245349</v>
      </c>
      <c r="I42" s="398">
        <v>245349</v>
      </c>
      <c r="J42" s="398">
        <v>0</v>
      </c>
      <c r="K42" s="137" t="s">
        <v>132</v>
      </c>
      <c r="L42" s="138">
        <v>0</v>
      </c>
      <c r="M42" s="395">
        <v>0</v>
      </c>
      <c r="N42" s="383" t="s">
        <v>137</v>
      </c>
    </row>
    <row r="43" spans="2:14" ht="63" customHeight="1">
      <c r="B43" s="389"/>
      <c r="C43" s="389"/>
      <c r="D43" s="389"/>
      <c r="E43" s="389"/>
      <c r="F43" s="437"/>
      <c r="G43" s="426"/>
      <c r="H43" s="399"/>
      <c r="I43" s="399"/>
      <c r="J43" s="399"/>
      <c r="K43" s="150" t="s">
        <v>148</v>
      </c>
      <c r="L43" s="140">
        <v>0</v>
      </c>
      <c r="M43" s="396"/>
      <c r="N43" s="389"/>
    </row>
    <row r="44" spans="2:14" ht="15.75" hidden="1">
      <c r="B44" s="390"/>
      <c r="C44" s="390"/>
      <c r="D44" s="390"/>
      <c r="E44" s="390"/>
      <c r="F44" s="438"/>
      <c r="G44" s="427"/>
      <c r="H44" s="400"/>
      <c r="I44" s="400"/>
      <c r="J44" s="400"/>
      <c r="K44" s="141" t="s">
        <v>135</v>
      </c>
      <c r="L44" s="142">
        <v>0</v>
      </c>
      <c r="M44" s="397"/>
      <c r="N44" s="390"/>
    </row>
    <row r="45" spans="2:14" ht="15.75">
      <c r="B45" s="155"/>
      <c r="C45" s="155"/>
      <c r="D45" s="155"/>
      <c r="E45" s="155"/>
      <c r="F45" s="439" t="s">
        <v>149</v>
      </c>
      <c r="G45" s="441">
        <v>1880391</v>
      </c>
      <c r="H45" s="398">
        <v>1880391</v>
      </c>
      <c r="I45" s="441">
        <v>636778</v>
      </c>
      <c r="J45" s="151"/>
      <c r="K45" s="137" t="s">
        <v>132</v>
      </c>
      <c r="L45" s="152">
        <v>743613</v>
      </c>
      <c r="M45" s="153"/>
      <c r="N45" s="383" t="s">
        <v>137</v>
      </c>
    </row>
    <row r="46" spans="2:14" ht="15.75">
      <c r="B46" s="143">
        <v>13</v>
      </c>
      <c r="C46" s="143">
        <v>600</v>
      </c>
      <c r="D46" s="143">
        <v>60014</v>
      </c>
      <c r="E46" s="143">
        <v>6050</v>
      </c>
      <c r="F46" s="423"/>
      <c r="G46" s="442"/>
      <c r="H46" s="399"/>
      <c r="I46" s="442"/>
      <c r="J46" s="145">
        <v>0</v>
      </c>
      <c r="K46" s="139" t="s">
        <v>134</v>
      </c>
      <c r="L46" s="154">
        <v>500000</v>
      </c>
      <c r="M46" s="146">
        <v>0</v>
      </c>
      <c r="N46" s="389"/>
    </row>
    <row r="47" spans="2:14" ht="60.75" customHeight="1">
      <c r="B47" s="143"/>
      <c r="C47" s="143"/>
      <c r="D47" s="143"/>
      <c r="E47" s="143"/>
      <c r="F47" s="440"/>
      <c r="G47" s="443"/>
      <c r="H47" s="400"/>
      <c r="I47" s="443"/>
      <c r="J47" s="145"/>
      <c r="K47" s="141" t="s">
        <v>135</v>
      </c>
      <c r="L47" s="140"/>
      <c r="M47" s="146"/>
      <c r="N47" s="390"/>
    </row>
    <row r="48" spans="2:14" ht="15.75">
      <c r="B48" s="383">
        <v>14</v>
      </c>
      <c r="C48" s="383">
        <v>600</v>
      </c>
      <c r="D48" s="383">
        <v>60014</v>
      </c>
      <c r="E48" s="444" t="s">
        <v>385</v>
      </c>
      <c r="F48" s="434" t="s">
        <v>150</v>
      </c>
      <c r="G48" s="447">
        <v>2510000</v>
      </c>
      <c r="H48" s="398">
        <v>2510000</v>
      </c>
      <c r="I48" s="398">
        <v>304819</v>
      </c>
      <c r="J48" s="398">
        <v>1000000</v>
      </c>
      <c r="K48" s="137" t="s">
        <v>132</v>
      </c>
      <c r="L48" s="138">
        <v>0</v>
      </c>
      <c r="M48" s="395">
        <v>1205181</v>
      </c>
      <c r="N48" s="383" t="s">
        <v>137</v>
      </c>
    </row>
    <row r="49" spans="2:14" ht="15.75">
      <c r="B49" s="389"/>
      <c r="C49" s="389"/>
      <c r="D49" s="389"/>
      <c r="E49" s="445"/>
      <c r="F49" s="437"/>
      <c r="G49" s="426"/>
      <c r="H49" s="399"/>
      <c r="I49" s="399"/>
      <c r="J49" s="399"/>
      <c r="K49" s="139" t="s">
        <v>134</v>
      </c>
      <c r="L49" s="140">
        <v>0</v>
      </c>
      <c r="M49" s="396"/>
      <c r="N49" s="389"/>
    </row>
    <row r="50" spans="2:14" ht="15.75">
      <c r="B50" s="390"/>
      <c r="C50" s="390"/>
      <c r="D50" s="390"/>
      <c r="E50" s="446"/>
      <c r="F50" s="438"/>
      <c r="G50" s="427"/>
      <c r="H50" s="400"/>
      <c r="I50" s="400"/>
      <c r="J50" s="400"/>
      <c r="K50" s="141" t="s">
        <v>135</v>
      </c>
      <c r="L50" s="142">
        <v>0</v>
      </c>
      <c r="M50" s="397"/>
      <c r="N50" s="390"/>
    </row>
    <row r="51" spans="2:14" ht="15.75">
      <c r="B51" s="143"/>
      <c r="C51" s="143"/>
      <c r="D51" s="143"/>
      <c r="E51" s="143"/>
      <c r="F51" s="434" t="s">
        <v>151</v>
      </c>
      <c r="G51" s="441">
        <v>7000</v>
      </c>
      <c r="H51" s="441">
        <v>7000</v>
      </c>
      <c r="I51" s="441">
        <v>7000</v>
      </c>
      <c r="J51" s="145"/>
      <c r="K51" s="139" t="s">
        <v>132</v>
      </c>
      <c r="L51" s="140">
        <v>0</v>
      </c>
      <c r="M51" s="146"/>
      <c r="N51" s="143"/>
    </row>
    <row r="52" spans="2:14" ht="30">
      <c r="B52" s="143">
        <v>15</v>
      </c>
      <c r="C52" s="143">
        <v>600</v>
      </c>
      <c r="D52" s="143">
        <v>60014</v>
      </c>
      <c r="E52" s="143">
        <v>6060</v>
      </c>
      <c r="F52" s="435"/>
      <c r="G52" s="442"/>
      <c r="H52" s="442"/>
      <c r="I52" s="442"/>
      <c r="J52" s="145">
        <v>0</v>
      </c>
      <c r="K52" s="139" t="s">
        <v>152</v>
      </c>
      <c r="L52" s="140">
        <v>0</v>
      </c>
      <c r="M52" s="146">
        <v>0</v>
      </c>
      <c r="N52" s="143" t="s">
        <v>137</v>
      </c>
    </row>
    <row r="53" spans="2:14" ht="15.75">
      <c r="B53" s="143"/>
      <c r="C53" s="143"/>
      <c r="D53" s="143"/>
      <c r="E53" s="143"/>
      <c r="F53" s="435"/>
      <c r="G53" s="442"/>
      <c r="H53" s="442"/>
      <c r="I53" s="442"/>
      <c r="J53" s="145"/>
      <c r="K53" s="139" t="s">
        <v>135</v>
      </c>
      <c r="L53" s="140">
        <v>0</v>
      </c>
      <c r="M53" s="146"/>
      <c r="N53" s="143"/>
    </row>
    <row r="54" spans="2:14" ht="15.75">
      <c r="B54" s="155"/>
      <c r="C54" s="155"/>
      <c r="D54" s="155"/>
      <c r="E54" s="155"/>
      <c r="F54" s="434" t="s">
        <v>153</v>
      </c>
      <c r="G54" s="156"/>
      <c r="H54" s="157"/>
      <c r="I54" s="157"/>
      <c r="J54" s="151"/>
      <c r="K54" s="137" t="s">
        <v>132</v>
      </c>
      <c r="L54" s="138">
        <v>0</v>
      </c>
      <c r="M54" s="153"/>
      <c r="N54" s="155"/>
    </row>
    <row r="55" spans="2:14" ht="30">
      <c r="B55" s="143">
        <v>16</v>
      </c>
      <c r="C55" s="143">
        <v>600</v>
      </c>
      <c r="D55" s="143">
        <v>60014</v>
      </c>
      <c r="E55" s="143">
        <v>6060</v>
      </c>
      <c r="F55" s="435"/>
      <c r="G55" s="158">
        <v>30000</v>
      </c>
      <c r="H55" s="159">
        <v>30000</v>
      </c>
      <c r="I55" s="159">
        <v>30000</v>
      </c>
      <c r="J55" s="145">
        <v>0</v>
      </c>
      <c r="K55" s="139" t="s">
        <v>152</v>
      </c>
      <c r="L55" s="140">
        <v>0</v>
      </c>
      <c r="M55" s="146">
        <v>0</v>
      </c>
      <c r="N55" s="143" t="s">
        <v>137</v>
      </c>
    </row>
    <row r="56" spans="2:14" ht="15.75">
      <c r="B56" s="143"/>
      <c r="C56" s="143"/>
      <c r="D56" s="143"/>
      <c r="E56" s="143"/>
      <c r="F56" s="436"/>
      <c r="G56" s="158"/>
      <c r="H56" s="159"/>
      <c r="I56" s="159"/>
      <c r="J56" s="145"/>
      <c r="K56" s="139" t="s">
        <v>135</v>
      </c>
      <c r="L56" s="140">
        <v>0</v>
      </c>
      <c r="M56" s="146"/>
      <c r="N56" s="143"/>
    </row>
    <row r="57" spans="2:14" ht="15.75">
      <c r="B57" s="383">
        <v>17</v>
      </c>
      <c r="C57" s="383">
        <v>750</v>
      </c>
      <c r="D57" s="383">
        <v>75020</v>
      </c>
      <c r="E57" s="383">
        <v>6060</v>
      </c>
      <c r="F57" s="434" t="s">
        <v>154</v>
      </c>
      <c r="G57" s="447">
        <v>15000</v>
      </c>
      <c r="H57" s="398">
        <v>15000</v>
      </c>
      <c r="I57" s="398">
        <v>15000</v>
      </c>
      <c r="J57" s="398">
        <v>0</v>
      </c>
      <c r="K57" s="137" t="s">
        <v>132</v>
      </c>
      <c r="L57" s="138">
        <v>0</v>
      </c>
      <c r="M57" s="395">
        <v>0</v>
      </c>
      <c r="N57" s="383" t="s">
        <v>155</v>
      </c>
    </row>
    <row r="58" spans="2:14" ht="15.75">
      <c r="B58" s="389"/>
      <c r="C58" s="389"/>
      <c r="D58" s="389"/>
      <c r="E58" s="389"/>
      <c r="F58" s="437"/>
      <c r="G58" s="426"/>
      <c r="H58" s="399"/>
      <c r="I58" s="399"/>
      <c r="J58" s="399"/>
      <c r="K58" s="139" t="s">
        <v>134</v>
      </c>
      <c r="L58" s="140">
        <v>0</v>
      </c>
      <c r="M58" s="396"/>
      <c r="N58" s="389"/>
    </row>
    <row r="59" spans="2:14" ht="33.75" customHeight="1">
      <c r="B59" s="390"/>
      <c r="C59" s="390"/>
      <c r="D59" s="390"/>
      <c r="E59" s="390"/>
      <c r="F59" s="438"/>
      <c r="G59" s="427"/>
      <c r="H59" s="400"/>
      <c r="I59" s="400"/>
      <c r="J59" s="400"/>
      <c r="K59" s="141" t="s">
        <v>135</v>
      </c>
      <c r="L59" s="142">
        <v>0</v>
      </c>
      <c r="M59" s="397"/>
      <c r="N59" s="390"/>
    </row>
    <row r="60" spans="2:14" ht="15.75">
      <c r="B60" s="143"/>
      <c r="C60" s="143"/>
      <c r="D60" s="143"/>
      <c r="E60" s="143"/>
      <c r="F60" s="434" t="s">
        <v>156</v>
      </c>
      <c r="G60" s="398">
        <v>30000</v>
      </c>
      <c r="H60" s="398">
        <v>30000</v>
      </c>
      <c r="I60" s="398">
        <v>30000</v>
      </c>
      <c r="J60" s="145"/>
      <c r="K60" s="137" t="s">
        <v>132</v>
      </c>
      <c r="L60" s="140">
        <v>0</v>
      </c>
      <c r="M60" s="146"/>
      <c r="N60" s="383" t="s">
        <v>155</v>
      </c>
    </row>
    <row r="61" spans="2:14" ht="15.75">
      <c r="B61" s="143">
        <v>18</v>
      </c>
      <c r="C61" s="143">
        <v>758</v>
      </c>
      <c r="D61" s="143">
        <v>75818</v>
      </c>
      <c r="E61" s="143">
        <v>6800</v>
      </c>
      <c r="F61" s="435"/>
      <c r="G61" s="399"/>
      <c r="H61" s="399"/>
      <c r="I61" s="399"/>
      <c r="J61" s="145">
        <v>0</v>
      </c>
      <c r="K61" s="139" t="s">
        <v>134</v>
      </c>
      <c r="L61" s="140">
        <v>0</v>
      </c>
      <c r="M61" s="146">
        <v>0</v>
      </c>
      <c r="N61" s="389"/>
    </row>
    <row r="62" spans="2:14" ht="66" customHeight="1">
      <c r="B62" s="143"/>
      <c r="C62" s="143"/>
      <c r="D62" s="143"/>
      <c r="E62" s="143"/>
      <c r="F62" s="436"/>
      <c r="G62" s="400"/>
      <c r="H62" s="400"/>
      <c r="I62" s="400"/>
      <c r="J62" s="145"/>
      <c r="K62" s="141" t="s">
        <v>135</v>
      </c>
      <c r="L62" s="140">
        <v>0</v>
      </c>
      <c r="M62" s="146"/>
      <c r="N62" s="390"/>
    </row>
    <row r="63" spans="2:14" ht="15.75">
      <c r="B63" s="383">
        <v>19</v>
      </c>
      <c r="C63" s="383">
        <v>750</v>
      </c>
      <c r="D63" s="383">
        <v>75020</v>
      </c>
      <c r="E63" s="383">
        <v>6060</v>
      </c>
      <c r="F63" s="434" t="s">
        <v>157</v>
      </c>
      <c r="G63" s="447">
        <v>65000</v>
      </c>
      <c r="H63" s="398">
        <v>65000</v>
      </c>
      <c r="I63" s="398">
        <v>65000</v>
      </c>
      <c r="J63" s="398">
        <v>0</v>
      </c>
      <c r="K63" s="137" t="s">
        <v>132</v>
      </c>
      <c r="L63" s="138">
        <v>0</v>
      </c>
      <c r="M63" s="395">
        <v>0</v>
      </c>
      <c r="N63" s="383" t="s">
        <v>155</v>
      </c>
    </row>
    <row r="64" spans="2:14" ht="15.75">
      <c r="B64" s="389"/>
      <c r="C64" s="389"/>
      <c r="D64" s="389"/>
      <c r="E64" s="389"/>
      <c r="F64" s="437"/>
      <c r="G64" s="426"/>
      <c r="H64" s="399"/>
      <c r="I64" s="399"/>
      <c r="J64" s="399"/>
      <c r="K64" s="139" t="s">
        <v>134</v>
      </c>
      <c r="L64" s="140">
        <v>0</v>
      </c>
      <c r="M64" s="396"/>
      <c r="N64" s="389"/>
    </row>
    <row r="65" spans="2:14" ht="36.75" customHeight="1">
      <c r="B65" s="390"/>
      <c r="C65" s="390"/>
      <c r="D65" s="390"/>
      <c r="E65" s="390"/>
      <c r="F65" s="438"/>
      <c r="G65" s="427"/>
      <c r="H65" s="400"/>
      <c r="I65" s="400"/>
      <c r="J65" s="400"/>
      <c r="K65" s="141" t="s">
        <v>135</v>
      </c>
      <c r="L65" s="142">
        <v>0</v>
      </c>
      <c r="M65" s="397"/>
      <c r="N65" s="390"/>
    </row>
    <row r="66" spans="2:14" ht="15.75">
      <c r="B66" s="383">
        <v>20</v>
      </c>
      <c r="C66" s="383">
        <v>750</v>
      </c>
      <c r="D66" s="383">
        <v>75020</v>
      </c>
      <c r="E66" s="383">
        <v>6060</v>
      </c>
      <c r="F66" s="434" t="s">
        <v>158</v>
      </c>
      <c r="G66" s="447">
        <v>12000</v>
      </c>
      <c r="H66" s="398">
        <v>12000</v>
      </c>
      <c r="I66" s="398">
        <v>12000</v>
      </c>
      <c r="J66" s="398">
        <v>0</v>
      </c>
      <c r="K66" s="137" t="s">
        <v>132</v>
      </c>
      <c r="L66" s="138">
        <v>0</v>
      </c>
      <c r="M66" s="395">
        <v>0</v>
      </c>
      <c r="N66" s="383" t="s">
        <v>155</v>
      </c>
    </row>
    <row r="67" spans="2:14" ht="15.75">
      <c r="B67" s="389"/>
      <c r="C67" s="389"/>
      <c r="D67" s="389"/>
      <c r="E67" s="389"/>
      <c r="F67" s="437"/>
      <c r="G67" s="426"/>
      <c r="H67" s="399"/>
      <c r="I67" s="399"/>
      <c r="J67" s="399"/>
      <c r="K67" s="139" t="s">
        <v>134</v>
      </c>
      <c r="L67" s="140">
        <v>0</v>
      </c>
      <c r="M67" s="396"/>
      <c r="N67" s="389"/>
    </row>
    <row r="68" spans="2:14" ht="33" customHeight="1">
      <c r="B68" s="390"/>
      <c r="C68" s="390"/>
      <c r="D68" s="390"/>
      <c r="E68" s="390"/>
      <c r="F68" s="438"/>
      <c r="G68" s="427"/>
      <c r="H68" s="400"/>
      <c r="I68" s="400"/>
      <c r="J68" s="400"/>
      <c r="K68" s="141" t="s">
        <v>135</v>
      </c>
      <c r="L68" s="142">
        <v>0</v>
      </c>
      <c r="M68" s="397"/>
      <c r="N68" s="390"/>
    </row>
    <row r="69" spans="2:14" ht="15.75">
      <c r="B69" s="383">
        <v>21</v>
      </c>
      <c r="C69" s="389">
        <v>750</v>
      </c>
      <c r="D69" s="389">
        <v>75020</v>
      </c>
      <c r="E69" s="389">
        <v>6060</v>
      </c>
      <c r="F69" s="435" t="s">
        <v>159</v>
      </c>
      <c r="G69" s="426">
        <v>20000</v>
      </c>
      <c r="H69" s="398">
        <v>20000</v>
      </c>
      <c r="I69" s="398">
        <v>20000</v>
      </c>
      <c r="J69" s="398">
        <v>0</v>
      </c>
      <c r="K69" s="137" t="s">
        <v>132</v>
      </c>
      <c r="L69" s="138">
        <v>0</v>
      </c>
      <c r="M69" s="395">
        <v>0</v>
      </c>
      <c r="N69" s="383" t="s">
        <v>155</v>
      </c>
    </row>
    <row r="70" spans="2:14" ht="15.75">
      <c r="B70" s="389"/>
      <c r="C70" s="389"/>
      <c r="D70" s="389"/>
      <c r="E70" s="389"/>
      <c r="F70" s="437"/>
      <c r="G70" s="426"/>
      <c r="H70" s="399"/>
      <c r="I70" s="399"/>
      <c r="J70" s="399"/>
      <c r="K70" s="139" t="s">
        <v>134</v>
      </c>
      <c r="L70" s="140">
        <v>0</v>
      </c>
      <c r="M70" s="396"/>
      <c r="N70" s="389"/>
    </row>
    <row r="71" spans="2:14" ht="46.5" customHeight="1">
      <c r="B71" s="390"/>
      <c r="C71" s="390"/>
      <c r="D71" s="390"/>
      <c r="E71" s="390"/>
      <c r="F71" s="438"/>
      <c r="G71" s="427"/>
      <c r="H71" s="400"/>
      <c r="I71" s="400"/>
      <c r="J71" s="400"/>
      <c r="K71" s="141" t="s">
        <v>135</v>
      </c>
      <c r="L71" s="142">
        <v>0</v>
      </c>
      <c r="M71" s="397"/>
      <c r="N71" s="390"/>
    </row>
    <row r="72" spans="2:14" ht="15.75">
      <c r="B72" s="143"/>
      <c r="C72" s="143"/>
      <c r="D72" s="143"/>
      <c r="E72" s="143"/>
      <c r="F72" s="435" t="s">
        <v>160</v>
      </c>
      <c r="G72" s="398">
        <v>500000</v>
      </c>
      <c r="H72" s="398">
        <v>500000</v>
      </c>
      <c r="I72" s="398">
        <v>500000</v>
      </c>
      <c r="J72" s="145"/>
      <c r="K72" s="139" t="s">
        <v>132</v>
      </c>
      <c r="L72" s="140">
        <v>0</v>
      </c>
      <c r="M72" s="395">
        <v>0</v>
      </c>
      <c r="N72" s="383" t="s">
        <v>155</v>
      </c>
    </row>
    <row r="73" spans="2:14" ht="15.75">
      <c r="B73" s="143">
        <v>22</v>
      </c>
      <c r="C73" s="143">
        <v>801</v>
      </c>
      <c r="D73" s="143">
        <v>80120</v>
      </c>
      <c r="E73" s="143">
        <v>6050</v>
      </c>
      <c r="F73" s="437"/>
      <c r="G73" s="399"/>
      <c r="H73" s="399"/>
      <c r="I73" s="399"/>
      <c r="J73" s="145"/>
      <c r="K73" s="139" t="s">
        <v>152</v>
      </c>
      <c r="L73" s="140">
        <v>0</v>
      </c>
      <c r="M73" s="396"/>
      <c r="N73" s="389"/>
    </row>
    <row r="74" spans="2:14" ht="28.5" customHeight="1">
      <c r="B74" s="143"/>
      <c r="C74" s="134"/>
      <c r="D74" s="134"/>
      <c r="E74" s="134"/>
      <c r="F74" s="438"/>
      <c r="G74" s="400"/>
      <c r="H74" s="400"/>
      <c r="I74" s="400"/>
      <c r="J74" s="145"/>
      <c r="K74" s="139" t="s">
        <v>135</v>
      </c>
      <c r="L74" s="140">
        <v>0</v>
      </c>
      <c r="M74" s="397"/>
      <c r="N74" s="390"/>
    </row>
    <row r="75" spans="2:14" ht="15.75">
      <c r="B75" s="383">
        <v>23</v>
      </c>
      <c r="C75" s="389">
        <v>801</v>
      </c>
      <c r="D75" s="389">
        <v>80130</v>
      </c>
      <c r="E75" s="389">
        <v>6050</v>
      </c>
      <c r="F75" s="435" t="s">
        <v>161</v>
      </c>
      <c r="G75" s="426">
        <v>2710000</v>
      </c>
      <c r="H75" s="398">
        <v>2710000</v>
      </c>
      <c r="I75" s="398">
        <v>2310000</v>
      </c>
      <c r="J75" s="398">
        <v>0</v>
      </c>
      <c r="K75" s="137" t="s">
        <v>132</v>
      </c>
      <c r="L75" s="138">
        <v>0</v>
      </c>
      <c r="M75" s="395">
        <v>0</v>
      </c>
      <c r="N75" s="383" t="s">
        <v>155</v>
      </c>
    </row>
    <row r="76" spans="2:14" ht="15.75">
      <c r="B76" s="389"/>
      <c r="C76" s="389"/>
      <c r="D76" s="389"/>
      <c r="E76" s="389"/>
      <c r="F76" s="437"/>
      <c r="G76" s="426"/>
      <c r="H76" s="399"/>
      <c r="I76" s="399"/>
      <c r="J76" s="399"/>
      <c r="K76" s="139" t="s">
        <v>134</v>
      </c>
      <c r="L76" s="140">
        <v>0</v>
      </c>
      <c r="M76" s="396"/>
      <c r="N76" s="389"/>
    </row>
    <row r="77" spans="2:14" ht="42" customHeight="1">
      <c r="B77" s="390"/>
      <c r="C77" s="390"/>
      <c r="D77" s="390"/>
      <c r="E77" s="390"/>
      <c r="F77" s="438"/>
      <c r="G77" s="427"/>
      <c r="H77" s="400"/>
      <c r="I77" s="400"/>
      <c r="J77" s="400"/>
      <c r="K77" s="141" t="s">
        <v>135</v>
      </c>
      <c r="L77" s="160">
        <v>400000</v>
      </c>
      <c r="M77" s="397"/>
      <c r="N77" s="390"/>
    </row>
    <row r="78" spans="2:14" ht="15.75">
      <c r="B78" s="143"/>
      <c r="C78" s="143"/>
      <c r="D78" s="143"/>
      <c r="E78" s="143"/>
      <c r="F78" s="434" t="s">
        <v>162</v>
      </c>
      <c r="G78" s="441">
        <v>50000</v>
      </c>
      <c r="H78" s="398">
        <v>50000</v>
      </c>
      <c r="I78" s="398">
        <v>50000</v>
      </c>
      <c r="J78" s="145"/>
      <c r="K78" s="137" t="s">
        <v>132</v>
      </c>
      <c r="L78" s="140">
        <v>0</v>
      </c>
      <c r="M78" s="146"/>
      <c r="N78" s="383" t="s">
        <v>155</v>
      </c>
    </row>
    <row r="79" spans="2:14" ht="15.75">
      <c r="B79" s="143">
        <v>24</v>
      </c>
      <c r="C79" s="143">
        <v>801</v>
      </c>
      <c r="D79" s="143">
        <v>80130</v>
      </c>
      <c r="E79" s="143">
        <v>6050</v>
      </c>
      <c r="F79" s="435"/>
      <c r="G79" s="442"/>
      <c r="H79" s="399"/>
      <c r="I79" s="399"/>
      <c r="J79" s="145">
        <v>0</v>
      </c>
      <c r="K79" s="139" t="s">
        <v>134</v>
      </c>
      <c r="L79" s="140">
        <v>0</v>
      </c>
      <c r="M79" s="146">
        <v>0</v>
      </c>
      <c r="N79" s="389"/>
    </row>
    <row r="80" spans="2:14" ht="36.75" customHeight="1">
      <c r="B80" s="143"/>
      <c r="C80" s="134"/>
      <c r="D80" s="134"/>
      <c r="E80" s="134"/>
      <c r="F80" s="436"/>
      <c r="G80" s="443"/>
      <c r="H80" s="400"/>
      <c r="I80" s="400"/>
      <c r="J80" s="145"/>
      <c r="K80" s="141" t="s">
        <v>135</v>
      </c>
      <c r="L80" s="140">
        <v>0</v>
      </c>
      <c r="M80" s="146"/>
      <c r="N80" s="390"/>
    </row>
    <row r="81" spans="2:14" ht="15.75">
      <c r="B81" s="383">
        <v>25</v>
      </c>
      <c r="C81" s="389">
        <v>801</v>
      </c>
      <c r="D81" s="389">
        <v>80130</v>
      </c>
      <c r="E81" s="389">
        <v>6050</v>
      </c>
      <c r="F81" s="434" t="s">
        <v>163</v>
      </c>
      <c r="G81" s="426">
        <v>280000</v>
      </c>
      <c r="H81" s="398">
        <v>280000</v>
      </c>
      <c r="I81" s="398">
        <v>280000</v>
      </c>
      <c r="J81" s="398">
        <v>0</v>
      </c>
      <c r="K81" s="137" t="s">
        <v>132</v>
      </c>
      <c r="L81" s="138">
        <v>0</v>
      </c>
      <c r="M81" s="395">
        <v>0</v>
      </c>
      <c r="N81" s="383" t="s">
        <v>155</v>
      </c>
    </row>
    <row r="82" spans="2:14" ht="15.75">
      <c r="B82" s="389"/>
      <c r="C82" s="389"/>
      <c r="D82" s="389"/>
      <c r="E82" s="389"/>
      <c r="F82" s="437"/>
      <c r="G82" s="426"/>
      <c r="H82" s="399"/>
      <c r="I82" s="399"/>
      <c r="J82" s="399"/>
      <c r="K82" s="139" t="s">
        <v>134</v>
      </c>
      <c r="L82" s="140">
        <v>0</v>
      </c>
      <c r="M82" s="396"/>
      <c r="N82" s="389"/>
    </row>
    <row r="83" spans="2:14" ht="35.25" customHeight="1">
      <c r="B83" s="390"/>
      <c r="C83" s="390"/>
      <c r="D83" s="390"/>
      <c r="E83" s="390"/>
      <c r="F83" s="438"/>
      <c r="G83" s="427"/>
      <c r="H83" s="400"/>
      <c r="I83" s="400"/>
      <c r="J83" s="400"/>
      <c r="K83" s="141" t="s">
        <v>135</v>
      </c>
      <c r="L83" s="142">
        <v>0</v>
      </c>
      <c r="M83" s="397"/>
      <c r="N83" s="390"/>
    </row>
    <row r="84" spans="2:14" ht="15.75">
      <c r="B84" s="143"/>
      <c r="C84" s="143"/>
      <c r="D84" s="143"/>
      <c r="E84" s="143"/>
      <c r="F84" s="434" t="s">
        <v>164</v>
      </c>
      <c r="G84" s="398">
        <v>1200000</v>
      </c>
      <c r="H84" s="398">
        <v>1200000</v>
      </c>
      <c r="I84" s="398">
        <v>767000</v>
      </c>
      <c r="J84" s="145"/>
      <c r="K84" s="139" t="s">
        <v>132</v>
      </c>
      <c r="L84" s="140">
        <v>0</v>
      </c>
      <c r="M84" s="395">
        <v>0</v>
      </c>
      <c r="N84" s="383" t="s">
        <v>155</v>
      </c>
    </row>
    <row r="85" spans="2:14" ht="15.75">
      <c r="B85" s="143">
        <v>26</v>
      </c>
      <c r="C85" s="143">
        <v>926</v>
      </c>
      <c r="D85" s="143">
        <v>92601</v>
      </c>
      <c r="E85" s="143">
        <v>6050</v>
      </c>
      <c r="F85" s="435"/>
      <c r="G85" s="399"/>
      <c r="H85" s="399"/>
      <c r="I85" s="399"/>
      <c r="J85" s="145">
        <v>0</v>
      </c>
      <c r="K85" s="139" t="s">
        <v>152</v>
      </c>
      <c r="L85" s="154">
        <v>433000</v>
      </c>
      <c r="M85" s="396"/>
      <c r="N85" s="389"/>
    </row>
    <row r="86" spans="2:14" ht="15.75">
      <c r="B86" s="134"/>
      <c r="C86" s="134"/>
      <c r="D86" s="134"/>
      <c r="E86" s="134"/>
      <c r="F86" s="436"/>
      <c r="G86" s="400"/>
      <c r="H86" s="400"/>
      <c r="I86" s="400"/>
      <c r="J86" s="147"/>
      <c r="K86" s="141" t="s">
        <v>135</v>
      </c>
      <c r="L86" s="142">
        <v>0</v>
      </c>
      <c r="M86" s="397"/>
      <c r="N86" s="390"/>
    </row>
    <row r="87" spans="2:14" ht="15.75">
      <c r="B87" s="143"/>
      <c r="C87" s="143"/>
      <c r="D87" s="143"/>
      <c r="E87" s="143"/>
      <c r="F87" s="435" t="s">
        <v>165</v>
      </c>
      <c r="G87" s="398">
        <v>356000</v>
      </c>
      <c r="H87" s="398">
        <v>356000</v>
      </c>
      <c r="I87" s="398">
        <v>79100</v>
      </c>
      <c r="J87" s="145"/>
      <c r="K87" s="139" t="s">
        <v>132</v>
      </c>
      <c r="L87" s="140">
        <v>0</v>
      </c>
      <c r="M87" s="146"/>
      <c r="N87" s="383" t="s">
        <v>155</v>
      </c>
    </row>
    <row r="88" spans="2:14" ht="15.75">
      <c r="B88" s="143">
        <v>27</v>
      </c>
      <c r="C88" s="143">
        <v>854</v>
      </c>
      <c r="D88" s="143">
        <v>85410</v>
      </c>
      <c r="E88" s="143">
        <v>6050</v>
      </c>
      <c r="F88" s="435"/>
      <c r="G88" s="399"/>
      <c r="H88" s="399"/>
      <c r="I88" s="399"/>
      <c r="J88" s="145"/>
      <c r="K88" s="139" t="s">
        <v>152</v>
      </c>
      <c r="L88" s="140">
        <v>0</v>
      </c>
      <c r="M88" s="146">
        <v>0</v>
      </c>
      <c r="N88" s="389"/>
    </row>
    <row r="89" spans="2:14" ht="31.5" customHeight="1">
      <c r="B89" s="134"/>
      <c r="C89" s="134"/>
      <c r="D89" s="134"/>
      <c r="E89" s="134"/>
      <c r="F89" s="436"/>
      <c r="G89" s="400"/>
      <c r="H89" s="400"/>
      <c r="I89" s="400"/>
      <c r="J89" s="147">
        <v>276900</v>
      </c>
      <c r="K89" s="141" t="s">
        <v>135</v>
      </c>
      <c r="L89" s="142">
        <v>0</v>
      </c>
      <c r="M89" s="149"/>
      <c r="N89" s="390"/>
    </row>
    <row r="90" spans="2:14" ht="15.75">
      <c r="B90" s="143"/>
      <c r="C90" s="143"/>
      <c r="D90" s="143"/>
      <c r="E90" s="143"/>
      <c r="F90" s="161"/>
      <c r="G90" s="145"/>
      <c r="H90" s="145"/>
      <c r="I90" s="145"/>
      <c r="J90" s="145"/>
      <c r="K90" s="139" t="s">
        <v>132</v>
      </c>
      <c r="L90" s="140">
        <v>0</v>
      </c>
      <c r="M90" s="146"/>
      <c r="N90" s="143"/>
    </row>
    <row r="91" spans="2:14" ht="30">
      <c r="B91" s="143">
        <v>28</v>
      </c>
      <c r="C91" s="143">
        <v>801</v>
      </c>
      <c r="D91" s="143">
        <v>80130</v>
      </c>
      <c r="E91" s="143">
        <v>6060</v>
      </c>
      <c r="F91" s="161" t="s">
        <v>166</v>
      </c>
      <c r="G91" s="145">
        <v>6500</v>
      </c>
      <c r="H91" s="145">
        <v>6500</v>
      </c>
      <c r="I91" s="145">
        <v>6500</v>
      </c>
      <c r="J91" s="145">
        <v>0</v>
      </c>
      <c r="K91" s="139" t="s">
        <v>152</v>
      </c>
      <c r="L91" s="140">
        <v>0</v>
      </c>
      <c r="M91" s="146">
        <v>0</v>
      </c>
      <c r="N91" s="143" t="s">
        <v>167</v>
      </c>
    </row>
    <row r="92" spans="2:14" ht="15.75">
      <c r="B92" s="134"/>
      <c r="C92" s="134"/>
      <c r="D92" s="134"/>
      <c r="E92" s="134"/>
      <c r="F92" s="162"/>
      <c r="G92" s="147"/>
      <c r="H92" s="147"/>
      <c r="I92" s="147"/>
      <c r="J92" s="147"/>
      <c r="K92" s="141" t="s">
        <v>135</v>
      </c>
      <c r="L92" s="142">
        <v>0</v>
      </c>
      <c r="M92" s="149"/>
      <c r="N92" s="143"/>
    </row>
    <row r="93" spans="2:14" ht="15.75">
      <c r="B93" s="143"/>
      <c r="C93" s="143"/>
      <c r="D93" s="143"/>
      <c r="E93" s="143"/>
      <c r="F93" s="434" t="s">
        <v>168</v>
      </c>
      <c r="G93" s="145"/>
      <c r="H93" s="145"/>
      <c r="I93" s="145"/>
      <c r="J93" s="145"/>
      <c r="K93" s="139" t="s">
        <v>132</v>
      </c>
      <c r="L93" s="140">
        <v>0</v>
      </c>
      <c r="M93" s="146"/>
      <c r="N93" s="155"/>
    </row>
    <row r="94" spans="2:14" ht="30">
      <c r="B94" s="143">
        <v>29</v>
      </c>
      <c r="C94" s="143">
        <v>801</v>
      </c>
      <c r="D94" s="143">
        <v>80130</v>
      </c>
      <c r="E94" s="143">
        <v>6050</v>
      </c>
      <c r="F94" s="435"/>
      <c r="G94" s="145">
        <v>843000</v>
      </c>
      <c r="H94" s="145">
        <v>843000</v>
      </c>
      <c r="I94" s="145">
        <v>228000</v>
      </c>
      <c r="J94" s="145">
        <v>615000</v>
      </c>
      <c r="K94" s="139" t="s">
        <v>152</v>
      </c>
      <c r="L94" s="140">
        <v>0</v>
      </c>
      <c r="M94" s="146">
        <v>0</v>
      </c>
      <c r="N94" s="143" t="s">
        <v>155</v>
      </c>
    </row>
    <row r="95" spans="2:14" ht="30.75" customHeight="1">
      <c r="B95" s="134"/>
      <c r="C95" s="134"/>
      <c r="D95" s="134"/>
      <c r="E95" s="134"/>
      <c r="F95" s="436"/>
      <c r="G95" s="147"/>
      <c r="H95" s="147"/>
      <c r="I95" s="147"/>
      <c r="J95" s="147"/>
      <c r="K95" s="141" t="s">
        <v>135</v>
      </c>
      <c r="L95" s="142">
        <v>0</v>
      </c>
      <c r="M95" s="149"/>
      <c r="N95" s="134"/>
    </row>
    <row r="96" spans="2:14" ht="15.75">
      <c r="B96" s="143"/>
      <c r="C96" s="143"/>
      <c r="D96" s="143"/>
      <c r="E96" s="143"/>
      <c r="F96" s="435" t="s">
        <v>169</v>
      </c>
      <c r="G96" s="399">
        <v>618000</v>
      </c>
      <c r="H96" s="399">
        <v>618000</v>
      </c>
      <c r="I96" s="399">
        <v>108000</v>
      </c>
      <c r="J96" s="145"/>
      <c r="K96" s="139" t="s">
        <v>132</v>
      </c>
      <c r="L96" s="140">
        <v>0</v>
      </c>
      <c r="M96" s="146"/>
      <c r="N96" s="389" t="s">
        <v>155</v>
      </c>
    </row>
    <row r="97" spans="2:14" ht="15.75">
      <c r="B97" s="143">
        <v>30</v>
      </c>
      <c r="C97" s="143">
        <v>801</v>
      </c>
      <c r="D97" s="143">
        <v>80130</v>
      </c>
      <c r="E97" s="143">
        <v>6050</v>
      </c>
      <c r="F97" s="435"/>
      <c r="G97" s="399"/>
      <c r="H97" s="399"/>
      <c r="I97" s="399"/>
      <c r="J97" s="145"/>
      <c r="K97" s="139" t="s">
        <v>152</v>
      </c>
      <c r="L97" s="140">
        <v>0</v>
      </c>
      <c r="M97" s="146">
        <v>0</v>
      </c>
      <c r="N97" s="389"/>
    </row>
    <row r="98" spans="2:14" ht="25.5" customHeight="1">
      <c r="B98" s="134"/>
      <c r="C98" s="134"/>
      <c r="D98" s="134"/>
      <c r="E98" s="134"/>
      <c r="F98" s="436"/>
      <c r="G98" s="400"/>
      <c r="H98" s="400"/>
      <c r="I98" s="400"/>
      <c r="J98" s="147">
        <v>510000</v>
      </c>
      <c r="K98" s="141" t="s">
        <v>135</v>
      </c>
      <c r="L98" s="142">
        <v>0</v>
      </c>
      <c r="M98" s="149"/>
      <c r="N98" s="390"/>
    </row>
    <row r="99" spans="2:14" ht="15.75">
      <c r="B99" s="143"/>
      <c r="C99" s="143"/>
      <c r="D99" s="143"/>
      <c r="E99" s="143"/>
      <c r="F99" s="434" t="s">
        <v>170</v>
      </c>
      <c r="G99" s="145"/>
      <c r="H99" s="145"/>
      <c r="I99" s="145"/>
      <c r="J99" s="145"/>
      <c r="K99" s="139" t="s">
        <v>132</v>
      </c>
      <c r="L99" s="140">
        <v>0</v>
      </c>
      <c r="M99" s="146"/>
      <c r="N99" s="143"/>
    </row>
    <row r="100" spans="2:14" ht="30">
      <c r="B100" s="143">
        <v>31</v>
      </c>
      <c r="C100" s="143">
        <v>801</v>
      </c>
      <c r="D100" s="143">
        <v>80130</v>
      </c>
      <c r="E100" s="143">
        <v>6060</v>
      </c>
      <c r="F100" s="435"/>
      <c r="G100" s="145">
        <v>7690</v>
      </c>
      <c r="H100" s="145">
        <v>7690</v>
      </c>
      <c r="I100" s="145">
        <v>7690</v>
      </c>
      <c r="J100" s="145">
        <v>0</v>
      </c>
      <c r="K100" s="139" t="s">
        <v>152</v>
      </c>
      <c r="L100" s="140">
        <v>0</v>
      </c>
      <c r="M100" s="146">
        <v>0</v>
      </c>
      <c r="N100" s="143" t="s">
        <v>167</v>
      </c>
    </row>
    <row r="101" spans="2:14" ht="15.75">
      <c r="B101" s="134"/>
      <c r="C101" s="134"/>
      <c r="D101" s="134"/>
      <c r="E101" s="134"/>
      <c r="F101" s="436"/>
      <c r="G101" s="147"/>
      <c r="H101" s="147"/>
      <c r="I101" s="147"/>
      <c r="J101" s="147"/>
      <c r="K101" s="141" t="s">
        <v>135</v>
      </c>
      <c r="L101" s="142">
        <v>0</v>
      </c>
      <c r="M101" s="149"/>
      <c r="N101" s="134"/>
    </row>
    <row r="102" spans="2:14" ht="15.75">
      <c r="B102" s="143"/>
      <c r="C102" s="143"/>
      <c r="D102" s="143"/>
      <c r="E102" s="143"/>
      <c r="F102" s="434" t="s">
        <v>171</v>
      </c>
      <c r="G102" s="145"/>
      <c r="H102" s="145"/>
      <c r="I102" s="145"/>
      <c r="J102" s="145"/>
      <c r="K102" s="139" t="s">
        <v>132</v>
      </c>
      <c r="L102" s="140">
        <v>0</v>
      </c>
      <c r="M102" s="146"/>
      <c r="N102" s="383" t="s">
        <v>167</v>
      </c>
    </row>
    <row r="103" spans="2:14" ht="30" customHeight="1">
      <c r="B103" s="143">
        <v>32</v>
      </c>
      <c r="C103" s="143">
        <v>801</v>
      </c>
      <c r="D103" s="143">
        <v>80130</v>
      </c>
      <c r="E103" s="143">
        <v>6050</v>
      </c>
      <c r="F103" s="435"/>
      <c r="G103" s="145">
        <v>10700</v>
      </c>
      <c r="H103" s="145">
        <v>10700</v>
      </c>
      <c r="I103" s="145">
        <v>10700</v>
      </c>
      <c r="J103" s="145">
        <v>0</v>
      </c>
      <c r="K103" s="139" t="s">
        <v>152</v>
      </c>
      <c r="L103" s="140">
        <v>0</v>
      </c>
      <c r="M103" s="146">
        <v>0</v>
      </c>
      <c r="N103" s="389"/>
    </row>
    <row r="104" spans="2:14" ht="15.75">
      <c r="B104" s="134"/>
      <c r="C104" s="134"/>
      <c r="D104" s="134"/>
      <c r="E104" s="134"/>
      <c r="F104" s="436"/>
      <c r="G104" s="147"/>
      <c r="H104" s="147"/>
      <c r="I104" s="147"/>
      <c r="J104" s="147"/>
      <c r="K104" s="141" t="s">
        <v>135</v>
      </c>
      <c r="L104" s="142">
        <v>0</v>
      </c>
      <c r="M104" s="149"/>
      <c r="N104" s="390"/>
    </row>
    <row r="105" spans="2:14" ht="15.75">
      <c r="B105" s="143"/>
      <c r="C105" s="143"/>
      <c r="D105" s="143"/>
      <c r="E105" s="143"/>
      <c r="F105" s="435" t="s">
        <v>172</v>
      </c>
      <c r="G105" s="145"/>
      <c r="H105" s="145"/>
      <c r="I105" s="145"/>
      <c r="J105" s="145"/>
      <c r="K105" s="139" t="s">
        <v>132</v>
      </c>
      <c r="L105" s="140">
        <v>0</v>
      </c>
      <c r="M105" s="146"/>
      <c r="N105" s="143"/>
    </row>
    <row r="106" spans="2:14" ht="30">
      <c r="B106" s="143">
        <v>33</v>
      </c>
      <c r="C106" s="143">
        <v>801</v>
      </c>
      <c r="D106" s="143">
        <v>80130</v>
      </c>
      <c r="E106" s="143">
        <v>6060</v>
      </c>
      <c r="F106" s="435"/>
      <c r="G106" s="145">
        <v>20000</v>
      </c>
      <c r="H106" s="145">
        <v>20000</v>
      </c>
      <c r="I106" s="145">
        <v>20000</v>
      </c>
      <c r="J106" s="145">
        <v>0</v>
      </c>
      <c r="K106" s="139" t="s">
        <v>152</v>
      </c>
      <c r="L106" s="140">
        <v>0</v>
      </c>
      <c r="M106" s="146">
        <v>0</v>
      </c>
      <c r="N106" s="143" t="s">
        <v>167</v>
      </c>
    </row>
    <row r="107" spans="2:14" ht="15.75">
      <c r="B107" s="134"/>
      <c r="C107" s="134"/>
      <c r="D107" s="134"/>
      <c r="E107" s="134"/>
      <c r="F107" s="436"/>
      <c r="G107" s="147"/>
      <c r="H107" s="147"/>
      <c r="I107" s="147"/>
      <c r="J107" s="147"/>
      <c r="K107" s="141" t="s">
        <v>135</v>
      </c>
      <c r="L107" s="142">
        <v>0</v>
      </c>
      <c r="M107" s="149"/>
      <c r="N107" s="134"/>
    </row>
    <row r="108" spans="2:14" ht="15.75">
      <c r="B108" s="143"/>
      <c r="C108" s="143"/>
      <c r="D108" s="143"/>
      <c r="E108" s="143"/>
      <c r="F108" s="435" t="s">
        <v>173</v>
      </c>
      <c r="G108" s="399">
        <v>548800</v>
      </c>
      <c r="H108" s="399">
        <v>548800</v>
      </c>
      <c r="I108" s="145"/>
      <c r="J108" s="145"/>
      <c r="K108" s="139" t="s">
        <v>132</v>
      </c>
      <c r="L108" s="140">
        <v>0</v>
      </c>
      <c r="M108" s="146"/>
      <c r="N108" s="389" t="s">
        <v>155</v>
      </c>
    </row>
    <row r="109" spans="2:14" ht="15.75">
      <c r="B109" s="143">
        <v>34</v>
      </c>
      <c r="C109" s="143">
        <v>801</v>
      </c>
      <c r="D109" s="143">
        <v>80111</v>
      </c>
      <c r="E109" s="143">
        <v>6050</v>
      </c>
      <c r="F109" s="435"/>
      <c r="G109" s="399"/>
      <c r="H109" s="399"/>
      <c r="I109" s="145">
        <v>118800</v>
      </c>
      <c r="J109" s="145"/>
      <c r="K109" s="139" t="s">
        <v>134</v>
      </c>
      <c r="L109" s="140">
        <v>0</v>
      </c>
      <c r="M109" s="146">
        <v>0</v>
      </c>
      <c r="N109" s="389"/>
    </row>
    <row r="110" spans="2:14" ht="32.25" customHeight="1">
      <c r="B110" s="143"/>
      <c r="C110" s="143"/>
      <c r="D110" s="143"/>
      <c r="E110" s="143"/>
      <c r="F110" s="435"/>
      <c r="G110" s="399"/>
      <c r="H110" s="399"/>
      <c r="I110" s="145"/>
      <c r="J110" s="145">
        <v>430000</v>
      </c>
      <c r="K110" s="139" t="s">
        <v>135</v>
      </c>
      <c r="L110" s="140">
        <v>0</v>
      </c>
      <c r="M110" s="146"/>
      <c r="N110" s="389"/>
    </row>
    <row r="111" spans="2:14" ht="15.75">
      <c r="B111" s="155"/>
      <c r="C111" s="155"/>
      <c r="D111" s="155"/>
      <c r="E111" s="155"/>
      <c r="F111" s="434" t="s">
        <v>174</v>
      </c>
      <c r="G111" s="151"/>
      <c r="H111" s="151"/>
      <c r="I111" s="151"/>
      <c r="J111" s="151"/>
      <c r="K111" s="137" t="s">
        <v>132</v>
      </c>
      <c r="L111" s="138">
        <v>0</v>
      </c>
      <c r="M111" s="153"/>
      <c r="N111" s="155"/>
    </row>
    <row r="112" spans="2:14" ht="15.75">
      <c r="B112" s="143">
        <v>35</v>
      </c>
      <c r="C112" s="143">
        <v>900</v>
      </c>
      <c r="D112" s="143">
        <v>90015</v>
      </c>
      <c r="E112" s="143">
        <v>6300</v>
      </c>
      <c r="F112" s="435"/>
      <c r="G112" s="145">
        <v>15000</v>
      </c>
      <c r="H112" s="145">
        <v>15000</v>
      </c>
      <c r="I112" s="145">
        <v>15000</v>
      </c>
      <c r="J112" s="145">
        <v>0</v>
      </c>
      <c r="K112" s="139" t="s">
        <v>134</v>
      </c>
      <c r="L112" s="140">
        <v>0</v>
      </c>
      <c r="M112" s="146">
        <v>0</v>
      </c>
      <c r="N112" s="143"/>
    </row>
    <row r="113" spans="2:14" ht="50.25" customHeight="1">
      <c r="B113" s="134"/>
      <c r="C113" s="134"/>
      <c r="D113" s="134"/>
      <c r="E113" s="134"/>
      <c r="F113" s="436"/>
      <c r="G113" s="147"/>
      <c r="H113" s="147"/>
      <c r="I113" s="147"/>
      <c r="J113" s="147"/>
      <c r="K113" s="141" t="s">
        <v>135</v>
      </c>
      <c r="L113" s="142">
        <v>0</v>
      </c>
      <c r="M113" s="149"/>
      <c r="N113" s="134" t="s">
        <v>133</v>
      </c>
    </row>
    <row r="114" spans="2:14" ht="15.75">
      <c r="B114" s="143"/>
      <c r="C114" s="143"/>
      <c r="D114" s="143"/>
      <c r="E114" s="143"/>
      <c r="F114" s="435" t="s">
        <v>175</v>
      </c>
      <c r="G114" s="399">
        <v>400000</v>
      </c>
      <c r="H114" s="399">
        <v>400000</v>
      </c>
      <c r="I114" s="145"/>
      <c r="J114" s="145"/>
      <c r="K114" s="139" t="s">
        <v>132</v>
      </c>
      <c r="L114" s="140">
        <v>0</v>
      </c>
      <c r="M114" s="146"/>
      <c r="N114" s="389" t="s">
        <v>133</v>
      </c>
    </row>
    <row r="115" spans="2:14" ht="15.75">
      <c r="B115" s="143">
        <v>36</v>
      </c>
      <c r="C115" s="143">
        <v>926</v>
      </c>
      <c r="D115" s="143">
        <v>92601</v>
      </c>
      <c r="E115" s="143">
        <v>6300</v>
      </c>
      <c r="F115" s="435"/>
      <c r="G115" s="399"/>
      <c r="H115" s="399"/>
      <c r="I115" s="145">
        <v>400000</v>
      </c>
      <c r="J115" s="145"/>
      <c r="K115" s="139" t="s">
        <v>152</v>
      </c>
      <c r="L115" s="140">
        <v>0</v>
      </c>
      <c r="M115" s="146">
        <v>0</v>
      </c>
      <c r="N115" s="389"/>
    </row>
    <row r="116" spans="2:14" ht="15.75">
      <c r="B116" s="143"/>
      <c r="C116" s="143"/>
      <c r="D116" s="143"/>
      <c r="E116" s="143"/>
      <c r="F116" s="436"/>
      <c r="G116" s="400"/>
      <c r="H116" s="400"/>
      <c r="I116" s="145"/>
      <c r="J116" s="145"/>
      <c r="K116" s="139" t="s">
        <v>135</v>
      </c>
      <c r="L116" s="140">
        <v>0</v>
      </c>
      <c r="M116" s="146"/>
      <c r="N116" s="390"/>
    </row>
    <row r="117" spans="2:14" ht="15.75">
      <c r="B117" s="155"/>
      <c r="C117" s="155"/>
      <c r="D117" s="155"/>
      <c r="E117" s="155"/>
      <c r="F117" s="434" t="s">
        <v>176</v>
      </c>
      <c r="G117" s="151"/>
      <c r="H117" s="151"/>
      <c r="I117" s="151"/>
      <c r="J117" s="151"/>
      <c r="K117" s="137" t="s">
        <v>132</v>
      </c>
      <c r="L117" s="138">
        <v>0</v>
      </c>
      <c r="M117" s="153"/>
      <c r="N117" s="383" t="s">
        <v>177</v>
      </c>
    </row>
    <row r="118" spans="2:14" ht="15.75">
      <c r="B118" s="143">
        <v>37</v>
      </c>
      <c r="C118" s="143">
        <v>854</v>
      </c>
      <c r="D118" s="143">
        <v>85420</v>
      </c>
      <c r="E118" s="143">
        <v>6060</v>
      </c>
      <c r="F118" s="435"/>
      <c r="G118" s="145">
        <v>98400</v>
      </c>
      <c r="H118" s="145">
        <v>98400</v>
      </c>
      <c r="I118" s="145">
        <v>98400</v>
      </c>
      <c r="J118" s="145">
        <v>0</v>
      </c>
      <c r="K118" s="139" t="s">
        <v>152</v>
      </c>
      <c r="L118" s="140">
        <v>0</v>
      </c>
      <c r="M118" s="146">
        <v>0</v>
      </c>
      <c r="N118" s="389"/>
    </row>
    <row r="119" spans="2:14" ht="30.75" customHeight="1">
      <c r="B119" s="143"/>
      <c r="C119" s="143"/>
      <c r="D119" s="143"/>
      <c r="E119" s="143"/>
      <c r="F119" s="435"/>
      <c r="G119" s="145"/>
      <c r="H119" s="145"/>
      <c r="I119" s="145"/>
      <c r="J119" s="145"/>
      <c r="K119" s="139" t="s">
        <v>135</v>
      </c>
      <c r="L119" s="140">
        <v>0</v>
      </c>
      <c r="M119" s="146"/>
      <c r="N119" s="389"/>
    </row>
    <row r="120" spans="2:14" ht="21.75" customHeight="1">
      <c r="B120" s="155"/>
      <c r="C120" s="155"/>
      <c r="D120" s="155"/>
      <c r="E120" s="155"/>
      <c r="F120" s="434" t="s">
        <v>178</v>
      </c>
      <c r="G120" s="151"/>
      <c r="H120" s="151"/>
      <c r="I120" s="151"/>
      <c r="J120" s="151"/>
      <c r="K120" s="137" t="s">
        <v>132</v>
      </c>
      <c r="L120" s="138">
        <v>0</v>
      </c>
      <c r="M120" s="153"/>
      <c r="N120" s="155"/>
    </row>
    <row r="121" spans="2:14" ht="20.25" customHeight="1">
      <c r="B121" s="143">
        <v>38</v>
      </c>
      <c r="C121" s="143">
        <v>754</v>
      </c>
      <c r="D121" s="143">
        <v>75414</v>
      </c>
      <c r="E121" s="143">
        <v>6060</v>
      </c>
      <c r="F121" s="435"/>
      <c r="G121" s="145">
        <v>10000</v>
      </c>
      <c r="H121" s="145">
        <v>10000</v>
      </c>
      <c r="I121" s="145">
        <v>10000</v>
      </c>
      <c r="J121" s="145">
        <v>0</v>
      </c>
      <c r="K121" s="139" t="s">
        <v>152</v>
      </c>
      <c r="L121" s="140">
        <v>0</v>
      </c>
      <c r="M121" s="146">
        <v>0</v>
      </c>
      <c r="N121" s="143" t="s">
        <v>155</v>
      </c>
    </row>
    <row r="122" spans="2:14" ht="25.5" customHeight="1">
      <c r="B122" s="143"/>
      <c r="C122" s="143"/>
      <c r="D122" s="143"/>
      <c r="E122" s="143"/>
      <c r="F122" s="436"/>
      <c r="G122" s="145"/>
      <c r="H122" s="145"/>
      <c r="I122" s="145"/>
      <c r="J122" s="145"/>
      <c r="K122" s="139" t="s">
        <v>135</v>
      </c>
      <c r="L122" s="140">
        <v>0</v>
      </c>
      <c r="M122" s="146"/>
      <c r="N122" s="143"/>
    </row>
    <row r="123" spans="2:14" ht="30.75" customHeight="1">
      <c r="B123" s="155"/>
      <c r="C123" s="155"/>
      <c r="D123" s="155"/>
      <c r="E123" s="155"/>
      <c r="F123" s="434" t="s">
        <v>179</v>
      </c>
      <c r="G123" s="151"/>
      <c r="H123" s="151"/>
      <c r="I123" s="151"/>
      <c r="J123" s="151"/>
      <c r="K123" s="137" t="s">
        <v>132</v>
      </c>
      <c r="L123" s="138">
        <v>0</v>
      </c>
      <c r="M123" s="153"/>
      <c r="N123" s="155"/>
    </row>
    <row r="124" spans="2:14" ht="30.75" customHeight="1">
      <c r="B124" s="143">
        <v>39</v>
      </c>
      <c r="C124" s="143">
        <v>754</v>
      </c>
      <c r="D124" s="143">
        <v>75421</v>
      </c>
      <c r="E124" s="143">
        <v>6060</v>
      </c>
      <c r="F124" s="435"/>
      <c r="G124" s="145">
        <v>10000</v>
      </c>
      <c r="H124" s="145">
        <v>10000</v>
      </c>
      <c r="I124" s="145">
        <v>10000</v>
      </c>
      <c r="J124" s="145">
        <v>0</v>
      </c>
      <c r="K124" s="139" t="s">
        <v>152</v>
      </c>
      <c r="L124" s="140">
        <v>0</v>
      </c>
      <c r="M124" s="146">
        <v>0</v>
      </c>
      <c r="N124" s="143" t="s">
        <v>155</v>
      </c>
    </row>
    <row r="125" spans="2:14" ht="70.5" customHeight="1">
      <c r="B125" s="143"/>
      <c r="C125" s="143"/>
      <c r="D125" s="143"/>
      <c r="E125" s="143"/>
      <c r="F125" s="436"/>
      <c r="G125" s="145"/>
      <c r="H125" s="145"/>
      <c r="I125" s="145"/>
      <c r="J125" s="145"/>
      <c r="K125" s="139" t="s">
        <v>135</v>
      </c>
      <c r="L125" s="140">
        <v>0</v>
      </c>
      <c r="M125" s="146"/>
      <c r="N125" s="143"/>
    </row>
    <row r="126" spans="2:14" ht="15.75">
      <c r="B126" s="383">
        <v>40</v>
      </c>
      <c r="C126" s="383">
        <v>754</v>
      </c>
      <c r="D126" s="383">
        <v>75421</v>
      </c>
      <c r="E126" s="383">
        <v>6060</v>
      </c>
      <c r="F126" s="434" t="s">
        <v>180</v>
      </c>
      <c r="G126" s="398">
        <v>20750</v>
      </c>
      <c r="H126" s="398">
        <v>20750</v>
      </c>
      <c r="I126" s="398">
        <v>20750</v>
      </c>
      <c r="J126" s="398">
        <v>0</v>
      </c>
      <c r="K126" s="137" t="s">
        <v>132</v>
      </c>
      <c r="L126" s="138">
        <v>0</v>
      </c>
      <c r="M126" s="395">
        <v>0</v>
      </c>
      <c r="N126" s="383" t="s">
        <v>155</v>
      </c>
    </row>
    <row r="127" spans="2:14" ht="15.75">
      <c r="B127" s="389"/>
      <c r="C127" s="389"/>
      <c r="D127" s="389"/>
      <c r="E127" s="389"/>
      <c r="F127" s="435"/>
      <c r="G127" s="399"/>
      <c r="H127" s="399"/>
      <c r="I127" s="399"/>
      <c r="J127" s="399"/>
      <c r="K127" s="139" t="s">
        <v>134</v>
      </c>
      <c r="L127" s="140">
        <v>0</v>
      </c>
      <c r="M127" s="396"/>
      <c r="N127" s="389"/>
    </row>
    <row r="128" spans="2:14" ht="31.5" customHeight="1">
      <c r="B128" s="390"/>
      <c r="C128" s="390"/>
      <c r="D128" s="390"/>
      <c r="E128" s="390"/>
      <c r="F128" s="436"/>
      <c r="G128" s="400"/>
      <c r="H128" s="400"/>
      <c r="I128" s="400"/>
      <c r="J128" s="400"/>
      <c r="K128" s="141" t="s">
        <v>135</v>
      </c>
      <c r="L128" s="142">
        <v>0</v>
      </c>
      <c r="M128" s="397"/>
      <c r="N128" s="390"/>
    </row>
    <row r="129" spans="2:14" ht="15.75">
      <c r="B129" s="143"/>
      <c r="C129" s="143"/>
      <c r="D129" s="143"/>
      <c r="E129" s="143"/>
      <c r="F129" s="434" t="s">
        <v>181</v>
      </c>
      <c r="G129" s="145"/>
      <c r="H129" s="145"/>
      <c r="I129" s="145"/>
      <c r="J129" s="145"/>
      <c r="K129" s="137" t="s">
        <v>132</v>
      </c>
      <c r="L129" s="154">
        <v>75000</v>
      </c>
      <c r="M129" s="146"/>
      <c r="N129" s="143"/>
    </row>
    <row r="130" spans="2:14" ht="30">
      <c r="B130" s="143">
        <v>41</v>
      </c>
      <c r="C130" s="143">
        <v>852</v>
      </c>
      <c r="D130" s="143">
        <v>85203</v>
      </c>
      <c r="E130" s="143">
        <v>6050</v>
      </c>
      <c r="F130" s="435"/>
      <c r="G130" s="145">
        <v>187000</v>
      </c>
      <c r="H130" s="145">
        <v>187000</v>
      </c>
      <c r="I130" s="145">
        <v>112000</v>
      </c>
      <c r="J130" s="145">
        <v>0</v>
      </c>
      <c r="K130" s="139" t="s">
        <v>134</v>
      </c>
      <c r="L130" s="140">
        <v>0</v>
      </c>
      <c r="M130" s="146">
        <v>0</v>
      </c>
      <c r="N130" s="143" t="s">
        <v>182</v>
      </c>
    </row>
    <row r="131" spans="2:14" ht="30" customHeight="1">
      <c r="B131" s="143"/>
      <c r="C131" s="143"/>
      <c r="D131" s="143"/>
      <c r="E131" s="143"/>
      <c r="F131" s="435"/>
      <c r="G131" s="145"/>
      <c r="H131" s="145"/>
      <c r="I131" s="145"/>
      <c r="J131" s="145"/>
      <c r="K131" s="139" t="s">
        <v>135</v>
      </c>
      <c r="L131" s="140">
        <v>0</v>
      </c>
      <c r="M131" s="146"/>
      <c r="N131" s="143"/>
    </row>
    <row r="132" spans="2:14" ht="16.5" customHeight="1">
      <c r="B132" s="383">
        <v>42</v>
      </c>
      <c r="C132" s="383">
        <v>853</v>
      </c>
      <c r="D132" s="383">
        <v>85333</v>
      </c>
      <c r="E132" s="383">
        <v>6050</v>
      </c>
      <c r="F132" s="434" t="s">
        <v>183</v>
      </c>
      <c r="G132" s="398">
        <v>220000</v>
      </c>
      <c r="H132" s="398">
        <v>220000</v>
      </c>
      <c r="I132" s="398">
        <v>220000</v>
      </c>
      <c r="J132" s="398">
        <v>0</v>
      </c>
      <c r="K132" s="137" t="s">
        <v>132</v>
      </c>
      <c r="L132" s="138">
        <v>0</v>
      </c>
      <c r="M132" s="395">
        <v>0</v>
      </c>
      <c r="N132" s="383" t="s">
        <v>155</v>
      </c>
    </row>
    <row r="133" spans="2:14" ht="18.75" customHeight="1">
      <c r="B133" s="389"/>
      <c r="C133" s="389"/>
      <c r="D133" s="389"/>
      <c r="E133" s="389"/>
      <c r="F133" s="435"/>
      <c r="G133" s="399"/>
      <c r="H133" s="399"/>
      <c r="I133" s="399"/>
      <c r="J133" s="399"/>
      <c r="K133" s="139" t="s">
        <v>134</v>
      </c>
      <c r="L133" s="140">
        <v>0</v>
      </c>
      <c r="M133" s="396"/>
      <c r="N133" s="389"/>
    </row>
    <row r="134" spans="2:14" ht="30.75" customHeight="1">
      <c r="B134" s="390"/>
      <c r="C134" s="390"/>
      <c r="D134" s="390"/>
      <c r="E134" s="390"/>
      <c r="F134" s="436"/>
      <c r="G134" s="400"/>
      <c r="H134" s="400"/>
      <c r="I134" s="400"/>
      <c r="J134" s="400"/>
      <c r="K134" s="141" t="s">
        <v>135</v>
      </c>
      <c r="L134" s="142">
        <v>0</v>
      </c>
      <c r="M134" s="397"/>
      <c r="N134" s="390"/>
    </row>
    <row r="135" spans="2:14" ht="20.25" customHeight="1">
      <c r="B135" s="143"/>
      <c r="C135" s="143"/>
      <c r="D135" s="143"/>
      <c r="E135" s="143"/>
      <c r="F135" s="434" t="s">
        <v>184</v>
      </c>
      <c r="G135" s="145"/>
      <c r="H135" s="145"/>
      <c r="I135" s="145"/>
      <c r="J135" s="145"/>
      <c r="K135" s="137" t="s">
        <v>132</v>
      </c>
      <c r="L135" s="140">
        <v>0</v>
      </c>
      <c r="M135" s="146"/>
      <c r="N135" s="143"/>
    </row>
    <row r="136" spans="2:14" ht="18.75" customHeight="1">
      <c r="B136" s="143">
        <v>43</v>
      </c>
      <c r="C136" s="143">
        <v>853</v>
      </c>
      <c r="D136" s="143">
        <v>85395</v>
      </c>
      <c r="E136" s="143">
        <v>6068</v>
      </c>
      <c r="F136" s="435"/>
      <c r="G136" s="145">
        <v>8951</v>
      </c>
      <c r="H136" s="145">
        <v>8951</v>
      </c>
      <c r="I136" s="145">
        <v>1</v>
      </c>
      <c r="J136" s="145">
        <v>0</v>
      </c>
      <c r="K136" s="139" t="s">
        <v>134</v>
      </c>
      <c r="L136" s="140">
        <v>0</v>
      </c>
      <c r="M136" s="146">
        <v>8950</v>
      </c>
      <c r="N136" s="143" t="s">
        <v>155</v>
      </c>
    </row>
    <row r="137" spans="2:14" ht="26.25" customHeight="1">
      <c r="B137" s="143"/>
      <c r="C137" s="143"/>
      <c r="D137" s="143"/>
      <c r="E137" s="143">
        <v>6069</v>
      </c>
      <c r="F137" s="435"/>
      <c r="G137" s="145"/>
      <c r="H137" s="145"/>
      <c r="I137" s="145"/>
      <c r="J137" s="145"/>
      <c r="K137" s="139" t="s">
        <v>135</v>
      </c>
      <c r="L137" s="140">
        <v>0</v>
      </c>
      <c r="M137" s="146"/>
      <c r="N137" s="143"/>
    </row>
    <row r="138" spans="2:14" ht="26.25" customHeight="1">
      <c r="B138" s="383">
        <v>44</v>
      </c>
      <c r="C138" s="383">
        <v>926</v>
      </c>
      <c r="D138" s="383">
        <v>92695</v>
      </c>
      <c r="E138" s="383">
        <v>6300</v>
      </c>
      <c r="F138" s="434" t="s">
        <v>185</v>
      </c>
      <c r="G138" s="398">
        <v>50000</v>
      </c>
      <c r="H138" s="398">
        <v>50000</v>
      </c>
      <c r="I138" s="398">
        <v>50000</v>
      </c>
      <c r="J138" s="398">
        <v>0</v>
      </c>
      <c r="K138" s="137" t="s">
        <v>132</v>
      </c>
      <c r="L138" s="138">
        <v>0</v>
      </c>
      <c r="M138" s="395">
        <v>0</v>
      </c>
      <c r="N138" s="383" t="s">
        <v>155</v>
      </c>
    </row>
    <row r="139" spans="2:14" ht="26.25" customHeight="1">
      <c r="B139" s="389"/>
      <c r="C139" s="389"/>
      <c r="D139" s="389"/>
      <c r="E139" s="389"/>
      <c r="F139" s="435"/>
      <c r="G139" s="399"/>
      <c r="H139" s="399"/>
      <c r="I139" s="399"/>
      <c r="J139" s="399"/>
      <c r="K139" s="139" t="s">
        <v>134</v>
      </c>
      <c r="L139" s="140">
        <v>0</v>
      </c>
      <c r="M139" s="396"/>
      <c r="N139" s="389"/>
    </row>
    <row r="140" spans="2:14" ht="26.25" customHeight="1">
      <c r="B140" s="390"/>
      <c r="C140" s="390"/>
      <c r="D140" s="390"/>
      <c r="E140" s="390"/>
      <c r="F140" s="436"/>
      <c r="G140" s="400"/>
      <c r="H140" s="400"/>
      <c r="I140" s="400"/>
      <c r="J140" s="400"/>
      <c r="K140" s="141" t="s">
        <v>135</v>
      </c>
      <c r="L140" s="142">
        <v>0</v>
      </c>
      <c r="M140" s="397"/>
      <c r="N140" s="390"/>
    </row>
    <row r="141" spans="2:14" ht="26.25" customHeight="1">
      <c r="B141" s="290"/>
      <c r="C141" s="290"/>
      <c r="D141" s="290"/>
      <c r="E141" s="290"/>
      <c r="F141" s="434" t="s">
        <v>387</v>
      </c>
      <c r="G141" s="289"/>
      <c r="H141" s="289"/>
      <c r="I141" s="289"/>
      <c r="J141" s="289"/>
      <c r="K141" s="137" t="s">
        <v>132</v>
      </c>
      <c r="L141" s="152"/>
      <c r="M141" s="395">
        <v>0</v>
      </c>
      <c r="N141" s="383" t="s">
        <v>177</v>
      </c>
    </row>
    <row r="142" spans="2:14" ht="26.25" customHeight="1">
      <c r="B142" s="290">
        <v>45</v>
      </c>
      <c r="C142" s="290">
        <v>854</v>
      </c>
      <c r="D142" s="290">
        <v>85420</v>
      </c>
      <c r="E142" s="290">
        <v>6050</v>
      </c>
      <c r="F142" s="435"/>
      <c r="G142" s="289">
        <v>6500</v>
      </c>
      <c r="H142" s="289">
        <v>6500</v>
      </c>
      <c r="I142" s="289">
        <v>6500</v>
      </c>
      <c r="J142" s="289">
        <v>0</v>
      </c>
      <c r="K142" s="139" t="s">
        <v>134</v>
      </c>
      <c r="L142" s="140">
        <v>0</v>
      </c>
      <c r="M142" s="396"/>
      <c r="N142" s="389"/>
    </row>
    <row r="143" spans="2:14" ht="26.25" customHeight="1">
      <c r="B143" s="290"/>
      <c r="C143" s="290"/>
      <c r="D143" s="290"/>
      <c r="E143" s="290"/>
      <c r="F143" s="436"/>
      <c r="G143" s="289"/>
      <c r="H143" s="289"/>
      <c r="I143" s="289"/>
      <c r="J143" s="289"/>
      <c r="K143" s="141" t="s">
        <v>135</v>
      </c>
      <c r="L143" s="142">
        <v>0</v>
      </c>
      <c r="M143" s="397"/>
      <c r="N143" s="390"/>
    </row>
    <row r="144" spans="2:14" ht="15.75">
      <c r="B144" s="383">
        <v>46</v>
      </c>
      <c r="C144" s="383">
        <v>852</v>
      </c>
      <c r="D144" s="383">
        <v>85218</v>
      </c>
      <c r="E144" s="383">
        <v>6060</v>
      </c>
      <c r="F144" s="434" t="s">
        <v>386</v>
      </c>
      <c r="G144" s="398">
        <v>10280</v>
      </c>
      <c r="H144" s="398">
        <v>10280</v>
      </c>
      <c r="I144" s="398">
        <v>10280</v>
      </c>
      <c r="J144" s="398">
        <v>0</v>
      </c>
      <c r="K144" s="137" t="s">
        <v>132</v>
      </c>
      <c r="L144" s="138">
        <v>0</v>
      </c>
      <c r="M144" s="395">
        <v>0</v>
      </c>
      <c r="N144" s="383" t="s">
        <v>297</v>
      </c>
    </row>
    <row r="145" spans="2:14" ht="15.75">
      <c r="B145" s="389"/>
      <c r="C145" s="389"/>
      <c r="D145" s="389"/>
      <c r="E145" s="389"/>
      <c r="F145" s="435"/>
      <c r="G145" s="399"/>
      <c r="H145" s="399"/>
      <c r="I145" s="399"/>
      <c r="J145" s="399"/>
      <c r="K145" s="139" t="s">
        <v>134</v>
      </c>
      <c r="L145" s="140">
        <v>0</v>
      </c>
      <c r="M145" s="396"/>
      <c r="N145" s="389"/>
    </row>
    <row r="146" spans="2:14" ht="40.5" customHeight="1">
      <c r="B146" s="390"/>
      <c r="C146" s="390"/>
      <c r="D146" s="390"/>
      <c r="E146" s="390"/>
      <c r="F146" s="436"/>
      <c r="G146" s="400"/>
      <c r="H146" s="400"/>
      <c r="I146" s="400"/>
      <c r="J146" s="400"/>
      <c r="K146" s="141" t="s">
        <v>135</v>
      </c>
      <c r="L146" s="142">
        <v>0</v>
      </c>
      <c r="M146" s="397"/>
      <c r="N146" s="390"/>
    </row>
    <row r="147" spans="2:14" ht="18">
      <c r="B147" s="391" t="s">
        <v>186</v>
      </c>
      <c r="C147" s="392"/>
      <c r="D147" s="392"/>
      <c r="E147" s="392"/>
      <c r="F147" s="393"/>
      <c r="G147" s="163">
        <f>SUM(G9:G146)</f>
        <v>17293007</v>
      </c>
      <c r="H147" s="163">
        <f>SUM(H9:H146)</f>
        <v>17293007</v>
      </c>
      <c r="I147" s="163">
        <f>SUM(I9:I146)</f>
        <v>9726595</v>
      </c>
      <c r="J147" s="163">
        <f>SUM(J9:J146)</f>
        <v>3781900</v>
      </c>
      <c r="K147" s="164"/>
      <c r="L147" s="165">
        <f>SUM(L9:L146)</f>
        <v>2151613</v>
      </c>
      <c r="M147" s="166">
        <f>SUM(M9:M146)</f>
        <v>1632899</v>
      </c>
      <c r="N147" s="167" t="s">
        <v>9</v>
      </c>
    </row>
    <row r="148" spans="2:14" ht="15.75">
      <c r="B148" s="448" t="s">
        <v>245</v>
      </c>
      <c r="C148" s="448"/>
      <c r="D148" s="448"/>
      <c r="E148" s="448"/>
      <c r="F148" s="448"/>
      <c r="G148" s="448"/>
      <c r="H148" s="448"/>
      <c r="I148" s="4"/>
      <c r="J148" s="4"/>
      <c r="K148" s="4"/>
      <c r="L148" s="4"/>
      <c r="M148" s="168"/>
      <c r="N148" s="168"/>
    </row>
    <row r="149" spans="2:14" ht="15.75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168"/>
      <c r="N149" s="168"/>
    </row>
    <row r="150" spans="2:14" ht="15.75">
      <c r="B150" s="132" t="s">
        <v>187</v>
      </c>
      <c r="C150" s="4"/>
      <c r="D150" s="4"/>
      <c r="E150" s="4"/>
      <c r="F150" s="4"/>
      <c r="G150" s="169"/>
      <c r="H150" s="4"/>
      <c r="I150" s="4"/>
      <c r="J150" s="4"/>
      <c r="K150" s="4"/>
      <c r="L150" s="4"/>
      <c r="M150" s="168"/>
      <c r="N150" s="168"/>
    </row>
    <row r="151" spans="2:14" ht="15.75">
      <c r="B151" s="132" t="s">
        <v>188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168"/>
      <c r="N151" s="168"/>
    </row>
    <row r="152" spans="2:14" ht="15.75">
      <c r="B152" s="132" t="s">
        <v>189</v>
      </c>
      <c r="C152" s="4"/>
      <c r="D152" s="4"/>
      <c r="E152" s="4"/>
      <c r="F152" s="4"/>
      <c r="G152" s="170"/>
      <c r="H152" s="4"/>
      <c r="I152" s="4"/>
      <c r="J152" s="4"/>
      <c r="K152" s="4"/>
      <c r="L152" s="4"/>
      <c r="M152" s="168"/>
      <c r="N152" s="168"/>
    </row>
    <row r="153" spans="2:14" ht="15.75">
      <c r="B153" s="132" t="s">
        <v>190</v>
      </c>
      <c r="C153" s="4"/>
      <c r="D153" s="4"/>
      <c r="E153" s="4"/>
      <c r="F153" s="4"/>
      <c r="G153" s="170"/>
      <c r="H153" s="4"/>
      <c r="I153" s="4"/>
      <c r="J153" s="4"/>
      <c r="K153" s="4"/>
      <c r="L153" s="4"/>
      <c r="M153" s="168"/>
      <c r="N153" s="168"/>
    </row>
  </sheetData>
  <mergeCells count="297">
    <mergeCell ref="N138:N140"/>
    <mergeCell ref="F141:F143"/>
    <mergeCell ref="M141:M143"/>
    <mergeCell ref="N141:N143"/>
    <mergeCell ref="B147:F147"/>
    <mergeCell ref="B148:H148"/>
    <mergeCell ref="G144:G146"/>
    <mergeCell ref="H144:H146"/>
    <mergeCell ref="I144:I146"/>
    <mergeCell ref="J144:J146"/>
    <mergeCell ref="M144:M146"/>
    <mergeCell ref="N144:N146"/>
    <mergeCell ref="G138:G140"/>
    <mergeCell ref="H138:H140"/>
    <mergeCell ref="I138:I140"/>
    <mergeCell ref="J138:J140"/>
    <mergeCell ref="M138:M140"/>
    <mergeCell ref="F135:F137"/>
    <mergeCell ref="B144:B146"/>
    <mergeCell ref="C144:C146"/>
    <mergeCell ref="D144:D146"/>
    <mergeCell ref="E144:E146"/>
    <mergeCell ref="F144:F146"/>
    <mergeCell ref="B138:B140"/>
    <mergeCell ref="C138:C140"/>
    <mergeCell ref="D138:D140"/>
    <mergeCell ref="E138:E140"/>
    <mergeCell ref="F138:F140"/>
    <mergeCell ref="G132:G134"/>
    <mergeCell ref="H132:H134"/>
    <mergeCell ref="I132:I134"/>
    <mergeCell ref="J132:J134"/>
    <mergeCell ref="M132:M134"/>
    <mergeCell ref="N132:N134"/>
    <mergeCell ref="F129:F131"/>
    <mergeCell ref="B132:B134"/>
    <mergeCell ref="C132:C134"/>
    <mergeCell ref="D132:D134"/>
    <mergeCell ref="E132:E134"/>
    <mergeCell ref="F132:F134"/>
    <mergeCell ref="G126:G128"/>
    <mergeCell ref="H126:H128"/>
    <mergeCell ref="I126:I128"/>
    <mergeCell ref="J126:J128"/>
    <mergeCell ref="M126:M128"/>
    <mergeCell ref="N126:N128"/>
    <mergeCell ref="F120:F122"/>
    <mergeCell ref="F123:F125"/>
    <mergeCell ref="B126:B128"/>
    <mergeCell ref="C126:C128"/>
    <mergeCell ref="D126:D128"/>
    <mergeCell ref="E126:E128"/>
    <mergeCell ref="F126:F128"/>
    <mergeCell ref="F111:F113"/>
    <mergeCell ref="F114:F116"/>
    <mergeCell ref="G114:G116"/>
    <mergeCell ref="H114:H116"/>
    <mergeCell ref="N114:N116"/>
    <mergeCell ref="F117:F119"/>
    <mergeCell ref="N117:N119"/>
    <mergeCell ref="F99:F101"/>
    <mergeCell ref="F102:F104"/>
    <mergeCell ref="N102:N104"/>
    <mergeCell ref="F105:F107"/>
    <mergeCell ref="F108:F110"/>
    <mergeCell ref="G108:G110"/>
    <mergeCell ref="H108:H110"/>
    <mergeCell ref="N108:N110"/>
    <mergeCell ref="M81:M83"/>
    <mergeCell ref="N81:N83"/>
    <mergeCell ref="F84:F86"/>
    <mergeCell ref="G84:G86"/>
    <mergeCell ref="H84:H86"/>
    <mergeCell ref="I84:I86"/>
    <mergeCell ref="M84:M86"/>
    <mergeCell ref="F93:F95"/>
    <mergeCell ref="F96:F98"/>
    <mergeCell ref="G96:G98"/>
    <mergeCell ref="H96:H98"/>
    <mergeCell ref="I96:I98"/>
    <mergeCell ref="N96:N98"/>
    <mergeCell ref="N84:N86"/>
    <mergeCell ref="F87:F89"/>
    <mergeCell ref="G87:G89"/>
    <mergeCell ref="H87:H89"/>
    <mergeCell ref="I87:I89"/>
    <mergeCell ref="N87:N89"/>
    <mergeCell ref="B81:B83"/>
    <mergeCell ref="C81:C83"/>
    <mergeCell ref="D81:D83"/>
    <mergeCell ref="E81:E83"/>
    <mergeCell ref="F81:F83"/>
    <mergeCell ref="G81:G83"/>
    <mergeCell ref="H75:H77"/>
    <mergeCell ref="I75:I77"/>
    <mergeCell ref="J75:J77"/>
    <mergeCell ref="H81:H83"/>
    <mergeCell ref="I81:I83"/>
    <mergeCell ref="J81:J83"/>
    <mergeCell ref="M75:M77"/>
    <mergeCell ref="N75:N77"/>
    <mergeCell ref="F78:F80"/>
    <mergeCell ref="G78:G80"/>
    <mergeCell ref="H78:H80"/>
    <mergeCell ref="I78:I80"/>
    <mergeCell ref="N78:N80"/>
    <mergeCell ref="B75:B77"/>
    <mergeCell ref="C75:C77"/>
    <mergeCell ref="D75:D77"/>
    <mergeCell ref="E75:E77"/>
    <mergeCell ref="F75:F77"/>
    <mergeCell ref="G75:G77"/>
    <mergeCell ref="F72:F74"/>
    <mergeCell ref="G72:G74"/>
    <mergeCell ref="H72:H74"/>
    <mergeCell ref="I72:I74"/>
    <mergeCell ref="M72:M74"/>
    <mergeCell ref="N72:N74"/>
    <mergeCell ref="G69:G71"/>
    <mergeCell ref="H69:H71"/>
    <mergeCell ref="I69:I71"/>
    <mergeCell ref="J69:J71"/>
    <mergeCell ref="M69:M71"/>
    <mergeCell ref="N69:N71"/>
    <mergeCell ref="B69:B71"/>
    <mergeCell ref="C69:C71"/>
    <mergeCell ref="D69:D71"/>
    <mergeCell ref="E69:E71"/>
    <mergeCell ref="F69:F71"/>
    <mergeCell ref="B66:B68"/>
    <mergeCell ref="C66:C68"/>
    <mergeCell ref="D66:D68"/>
    <mergeCell ref="E66:E68"/>
    <mergeCell ref="F66:F68"/>
    <mergeCell ref="N63:N65"/>
    <mergeCell ref="F60:F62"/>
    <mergeCell ref="G60:G62"/>
    <mergeCell ref="H60:H62"/>
    <mergeCell ref="I60:I62"/>
    <mergeCell ref="N60:N62"/>
    <mergeCell ref="H66:H68"/>
    <mergeCell ref="I66:I68"/>
    <mergeCell ref="J66:J68"/>
    <mergeCell ref="M66:M68"/>
    <mergeCell ref="N66:N68"/>
    <mergeCell ref="G66:G68"/>
    <mergeCell ref="H63:H65"/>
    <mergeCell ref="I63:I65"/>
    <mergeCell ref="J63:J65"/>
    <mergeCell ref="B57:B59"/>
    <mergeCell ref="C57:C59"/>
    <mergeCell ref="D57:D59"/>
    <mergeCell ref="E57:E59"/>
    <mergeCell ref="F57:F59"/>
    <mergeCell ref="M63:M65"/>
    <mergeCell ref="B48:B50"/>
    <mergeCell ref="C48:C50"/>
    <mergeCell ref="D48:D50"/>
    <mergeCell ref="E48:E50"/>
    <mergeCell ref="F48:F50"/>
    <mergeCell ref="G48:G50"/>
    <mergeCell ref="B63:B65"/>
    <mergeCell ref="C63:C65"/>
    <mergeCell ref="D63:D65"/>
    <mergeCell ref="E63:E65"/>
    <mergeCell ref="F63:F65"/>
    <mergeCell ref="G57:G59"/>
    <mergeCell ref="G63:G65"/>
    <mergeCell ref="J42:J44"/>
    <mergeCell ref="M42:M44"/>
    <mergeCell ref="N42:N44"/>
    <mergeCell ref="F45:F47"/>
    <mergeCell ref="G45:G47"/>
    <mergeCell ref="H45:H47"/>
    <mergeCell ref="I45:I47"/>
    <mergeCell ref="N45:N47"/>
    <mergeCell ref="M57:M59"/>
    <mergeCell ref="N57:N59"/>
    <mergeCell ref="F54:F56"/>
    <mergeCell ref="N48:N50"/>
    <mergeCell ref="H48:H50"/>
    <mergeCell ref="I48:I50"/>
    <mergeCell ref="J48:J50"/>
    <mergeCell ref="M48:M50"/>
    <mergeCell ref="F51:F53"/>
    <mergeCell ref="G51:G53"/>
    <mergeCell ref="H51:H53"/>
    <mergeCell ref="I51:I53"/>
    <mergeCell ref="H57:H59"/>
    <mergeCell ref="I57:I59"/>
    <mergeCell ref="J57:J59"/>
    <mergeCell ref="B42:B44"/>
    <mergeCell ref="C42:C44"/>
    <mergeCell ref="D42:D44"/>
    <mergeCell ref="E42:E44"/>
    <mergeCell ref="F42:F44"/>
    <mergeCell ref="G42:G44"/>
    <mergeCell ref="G39:G41"/>
    <mergeCell ref="H39:H41"/>
    <mergeCell ref="I39:I41"/>
    <mergeCell ref="H42:H44"/>
    <mergeCell ref="I42:I44"/>
    <mergeCell ref="B39:B41"/>
    <mergeCell ref="C39:C41"/>
    <mergeCell ref="D39:D41"/>
    <mergeCell ref="E39:E41"/>
    <mergeCell ref="F39:F41"/>
    <mergeCell ref="B36:B38"/>
    <mergeCell ref="C36:C38"/>
    <mergeCell ref="D36:D38"/>
    <mergeCell ref="E36:E38"/>
    <mergeCell ref="F36:F38"/>
    <mergeCell ref="J30:J32"/>
    <mergeCell ref="M30:M32"/>
    <mergeCell ref="N30:N32"/>
    <mergeCell ref="F33:F35"/>
    <mergeCell ref="G36:G38"/>
    <mergeCell ref="B30:B32"/>
    <mergeCell ref="C30:C32"/>
    <mergeCell ref="D30:D32"/>
    <mergeCell ref="E30:E32"/>
    <mergeCell ref="F30:F32"/>
    <mergeCell ref="G30:G32"/>
    <mergeCell ref="J39:J41"/>
    <mergeCell ref="M39:M41"/>
    <mergeCell ref="N39:N41"/>
    <mergeCell ref="H36:H38"/>
    <mergeCell ref="I36:I38"/>
    <mergeCell ref="J36:J38"/>
    <mergeCell ref="M36:M38"/>
    <mergeCell ref="N36:N38"/>
    <mergeCell ref="H30:H32"/>
    <mergeCell ref="I30:I32"/>
    <mergeCell ref="J24:J26"/>
    <mergeCell ref="M24:M26"/>
    <mergeCell ref="N24:N26"/>
    <mergeCell ref="B27:B29"/>
    <mergeCell ref="C27:C29"/>
    <mergeCell ref="D27:D29"/>
    <mergeCell ref="E27:E29"/>
    <mergeCell ref="F27:F29"/>
    <mergeCell ref="G27:G29"/>
    <mergeCell ref="H27:H29"/>
    <mergeCell ref="B24:B26"/>
    <mergeCell ref="C24:C26"/>
    <mergeCell ref="D24:D26"/>
    <mergeCell ref="E24:E26"/>
    <mergeCell ref="F24:F26"/>
    <mergeCell ref="G24:G26"/>
    <mergeCell ref="H24:H26"/>
    <mergeCell ref="I24:I26"/>
    <mergeCell ref="I27:I29"/>
    <mergeCell ref="J27:J29"/>
    <mergeCell ref="M27:M29"/>
    <mergeCell ref="N27:N29"/>
    <mergeCell ref="F18:F20"/>
    <mergeCell ref="N18:N20"/>
    <mergeCell ref="B15:B17"/>
    <mergeCell ref="C15:C17"/>
    <mergeCell ref="D15:D17"/>
    <mergeCell ref="E15:E17"/>
    <mergeCell ref="F15:F17"/>
    <mergeCell ref="G15:G17"/>
    <mergeCell ref="F21:F23"/>
    <mergeCell ref="N21:N23"/>
    <mergeCell ref="F12:F14"/>
    <mergeCell ref="N12:N14"/>
    <mergeCell ref="H6:H7"/>
    <mergeCell ref="I6:M6"/>
    <mergeCell ref="K7:L7"/>
    <mergeCell ref="K8:L8"/>
    <mergeCell ref="H15:H17"/>
    <mergeCell ref="I15:I17"/>
    <mergeCell ref="J15:J17"/>
    <mergeCell ref="M15:M17"/>
    <mergeCell ref="N15:N17"/>
    <mergeCell ref="B9:B11"/>
    <mergeCell ref="C9:C11"/>
    <mergeCell ref="D9:D11"/>
    <mergeCell ref="E9:E11"/>
    <mergeCell ref="F9:F11"/>
    <mergeCell ref="G9:G11"/>
    <mergeCell ref="B3:N3"/>
    <mergeCell ref="B4:N4"/>
    <mergeCell ref="B5:B7"/>
    <mergeCell ref="C5:C7"/>
    <mergeCell ref="D5:D7"/>
    <mergeCell ref="E5:E7"/>
    <mergeCell ref="F5:F7"/>
    <mergeCell ref="G5:G7"/>
    <mergeCell ref="H5:M5"/>
    <mergeCell ref="N5:N7"/>
    <mergeCell ref="H9:H11"/>
    <mergeCell ref="I9:I11"/>
    <mergeCell ref="J9:J11"/>
    <mergeCell ref="M9:M11"/>
    <mergeCell ref="N9:N11"/>
  </mergeCells>
  <pageMargins left="0.7" right="0.7" top="0.75" bottom="0.75" header="0.3" footer="0.3"/>
  <pageSetup paperSize="9" scale="55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F32"/>
  <sheetViews>
    <sheetView topLeftCell="A21" workbookViewId="0">
      <selection activeCell="F32" sqref="F32"/>
    </sheetView>
  </sheetViews>
  <sheetFormatPr defaultRowHeight="15"/>
  <cols>
    <col min="2" max="2" width="15" customWidth="1"/>
    <col min="3" max="3" width="56" customWidth="1"/>
    <col min="4" max="4" width="21" customWidth="1"/>
    <col min="5" max="5" width="26.28515625" customWidth="1"/>
    <col min="6" max="6" width="11.42578125" bestFit="1" customWidth="1"/>
  </cols>
  <sheetData>
    <row r="4" spans="2:5" ht="31.5" customHeight="1">
      <c r="B4" s="428" t="s">
        <v>10</v>
      </c>
      <c r="C4" s="408"/>
      <c r="D4" s="408"/>
      <c r="E4" s="408"/>
    </row>
    <row r="5" spans="2:5">
      <c r="B5" s="450" t="s">
        <v>416</v>
      </c>
      <c r="C5" s="450"/>
      <c r="D5" s="450"/>
      <c r="E5" s="450"/>
    </row>
    <row r="6" spans="2:5" ht="15.75">
      <c r="B6" s="4"/>
      <c r="C6" s="4"/>
      <c r="D6" s="4"/>
      <c r="E6" s="4"/>
    </row>
    <row r="7" spans="2:5" ht="18">
      <c r="B7" s="5"/>
      <c r="C7" s="4"/>
      <c r="D7" s="4"/>
      <c r="E7" s="4"/>
    </row>
    <row r="8" spans="2:5" ht="18">
      <c r="B8" s="5"/>
      <c r="C8" s="4"/>
      <c r="D8" s="4"/>
      <c r="E8" s="4"/>
    </row>
    <row r="9" spans="2:5" ht="15.75">
      <c r="B9" s="4"/>
      <c r="C9" s="4"/>
      <c r="D9" s="4"/>
      <c r="E9" s="6" t="s">
        <v>0</v>
      </c>
    </row>
    <row r="10" spans="2:5" ht="15.75">
      <c r="B10" s="7" t="s">
        <v>11</v>
      </c>
      <c r="C10" s="7" t="s">
        <v>12</v>
      </c>
      <c r="D10" s="7" t="s">
        <v>13</v>
      </c>
      <c r="E10" s="7" t="s">
        <v>14</v>
      </c>
    </row>
    <row r="11" spans="2:5">
      <c r="B11" s="8">
        <v>1</v>
      </c>
      <c r="C11" s="8">
        <v>2</v>
      </c>
      <c r="D11" s="8">
        <v>3</v>
      </c>
      <c r="E11" s="9">
        <v>4</v>
      </c>
    </row>
    <row r="12" spans="2:5" ht="15.75">
      <c r="B12" s="451" t="s">
        <v>15</v>
      </c>
      <c r="C12" s="452"/>
      <c r="D12" s="453"/>
      <c r="E12" s="10">
        <f>+E13+E14+E18+E20</f>
        <v>12006987</v>
      </c>
    </row>
    <row r="13" spans="2:5">
      <c r="B13" s="3" t="s">
        <v>1</v>
      </c>
      <c r="C13" s="11" t="s">
        <v>16</v>
      </c>
      <c r="D13" s="3" t="s">
        <v>17</v>
      </c>
      <c r="E13" s="12">
        <v>1950000</v>
      </c>
    </row>
    <row r="14" spans="2:5">
      <c r="B14" s="13" t="s">
        <v>2</v>
      </c>
      <c r="C14" s="14" t="s">
        <v>18</v>
      </c>
      <c r="D14" s="13" t="s">
        <v>17</v>
      </c>
      <c r="E14" s="12">
        <v>1831900</v>
      </c>
    </row>
    <row r="15" spans="2:5" ht="45.75" customHeight="1">
      <c r="B15" s="13" t="s">
        <v>3</v>
      </c>
      <c r="C15" s="15" t="s">
        <v>19</v>
      </c>
      <c r="D15" s="13" t="s">
        <v>20</v>
      </c>
      <c r="E15" s="12"/>
    </row>
    <row r="16" spans="2:5">
      <c r="B16" s="13" t="s">
        <v>4</v>
      </c>
      <c r="C16" s="14" t="s">
        <v>21</v>
      </c>
      <c r="D16" s="13" t="s">
        <v>22</v>
      </c>
      <c r="E16" s="12"/>
    </row>
    <row r="17" spans="2:6">
      <c r="B17" s="13" t="s">
        <v>5</v>
      </c>
      <c r="C17" s="14" t="s">
        <v>23</v>
      </c>
      <c r="D17" s="13" t="s">
        <v>24</v>
      </c>
      <c r="E17" s="12"/>
    </row>
    <row r="18" spans="2:6">
      <c r="B18" s="13" t="s">
        <v>6</v>
      </c>
      <c r="C18" s="14" t="s">
        <v>25</v>
      </c>
      <c r="D18" s="13" t="s">
        <v>26</v>
      </c>
      <c r="E18" s="12">
        <v>5713289</v>
      </c>
    </row>
    <row r="19" spans="2:6">
      <c r="B19" s="13" t="s">
        <v>7</v>
      </c>
      <c r="C19" s="14" t="s">
        <v>27</v>
      </c>
      <c r="D19" s="13" t="s">
        <v>28</v>
      </c>
      <c r="E19" s="12"/>
    </row>
    <row r="20" spans="2:6">
      <c r="B20" s="13" t="s">
        <v>8</v>
      </c>
      <c r="C20" s="14" t="s">
        <v>29</v>
      </c>
      <c r="D20" s="13" t="s">
        <v>30</v>
      </c>
      <c r="E20" s="12">
        <v>2511798</v>
      </c>
    </row>
    <row r="21" spans="2:6" ht="15.75">
      <c r="B21" s="451" t="s">
        <v>31</v>
      </c>
      <c r="C21" s="452"/>
      <c r="D21" s="453"/>
      <c r="E21" s="16">
        <f>SUM(E22:E28)</f>
        <v>2490231</v>
      </c>
    </row>
    <row r="22" spans="2:6">
      <c r="B22" s="13" t="s">
        <v>1</v>
      </c>
      <c r="C22" s="14" t="s">
        <v>32</v>
      </c>
      <c r="D22" s="13" t="s">
        <v>33</v>
      </c>
      <c r="E22" s="12">
        <v>1543548</v>
      </c>
      <c r="F22" s="133"/>
    </row>
    <row r="23" spans="2:6">
      <c r="B23" s="13" t="s">
        <v>2</v>
      </c>
      <c r="C23" s="14" t="s">
        <v>34</v>
      </c>
      <c r="D23" s="13" t="s">
        <v>33</v>
      </c>
      <c r="E23" s="12">
        <v>196683</v>
      </c>
    </row>
    <row r="24" spans="2:6" ht="54.75" customHeight="1">
      <c r="B24" s="13" t="s">
        <v>3</v>
      </c>
      <c r="C24" s="15" t="s">
        <v>35</v>
      </c>
      <c r="D24" s="13" t="s">
        <v>36</v>
      </c>
      <c r="E24" s="12"/>
    </row>
    <row r="25" spans="2:6">
      <c r="B25" s="13" t="s">
        <v>4</v>
      </c>
      <c r="C25" s="14" t="s">
        <v>37</v>
      </c>
      <c r="D25" s="13" t="s">
        <v>38</v>
      </c>
      <c r="E25" s="12"/>
    </row>
    <row r="26" spans="2:6">
      <c r="B26" s="13" t="s">
        <v>5</v>
      </c>
      <c r="C26" s="14" t="s">
        <v>39</v>
      </c>
      <c r="D26" s="13" t="s">
        <v>40</v>
      </c>
      <c r="E26" s="12"/>
    </row>
    <row r="27" spans="2:6">
      <c r="B27" s="13" t="s">
        <v>6</v>
      </c>
      <c r="C27" s="14" t="s">
        <v>41</v>
      </c>
      <c r="D27" s="13" t="s">
        <v>42</v>
      </c>
      <c r="E27" s="12">
        <v>750000</v>
      </c>
    </row>
    <row r="28" spans="2:6">
      <c r="B28" s="13" t="s">
        <v>7</v>
      </c>
      <c r="C28" s="14" t="s">
        <v>43</v>
      </c>
      <c r="D28" s="13" t="s">
        <v>44</v>
      </c>
      <c r="E28" s="12"/>
    </row>
    <row r="29" spans="2:6" ht="15.75">
      <c r="B29" s="4"/>
      <c r="C29" s="4"/>
      <c r="D29" s="4"/>
      <c r="E29" s="4"/>
    </row>
    <row r="30" spans="2:6" ht="15.75">
      <c r="B30" s="4"/>
      <c r="C30" s="4"/>
      <c r="D30" s="4"/>
      <c r="E30" s="4"/>
    </row>
    <row r="31" spans="2:6" ht="58.5" customHeight="1">
      <c r="B31" s="449" t="s">
        <v>388</v>
      </c>
      <c r="C31" s="449"/>
      <c r="D31" s="449"/>
      <c r="E31" s="449"/>
    </row>
    <row r="32" spans="2:6" ht="108.75" customHeight="1">
      <c r="B32" s="449" t="s">
        <v>114</v>
      </c>
      <c r="C32" s="449"/>
      <c r="D32" s="449"/>
      <c r="E32" s="449"/>
    </row>
  </sheetData>
  <mergeCells count="6">
    <mergeCell ref="B32:E32"/>
    <mergeCell ref="B4:E4"/>
    <mergeCell ref="B5:E5"/>
    <mergeCell ref="B12:D12"/>
    <mergeCell ref="B21:D21"/>
    <mergeCell ref="B31:E31"/>
  </mergeCells>
  <pageMargins left="0.7" right="0.7" top="0.75" bottom="0.75" header="0.3" footer="0.3"/>
  <pageSetup paperSize="9" scale="6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89"/>
  <sheetViews>
    <sheetView showGridLines="0" workbookViewId="0">
      <selection activeCell="F175" sqref="F175"/>
    </sheetView>
  </sheetViews>
  <sheetFormatPr defaultRowHeight="12.75"/>
  <cols>
    <col min="1" max="1" width="2.140625" style="333" customWidth="1"/>
    <col min="2" max="2" width="8.7109375" style="333" customWidth="1"/>
    <col min="3" max="4" width="10.85546875" style="333" customWidth="1"/>
    <col min="5" max="5" width="54.5703125" style="333" customWidth="1"/>
    <col min="6" max="8" width="21.85546875" style="333" customWidth="1"/>
    <col min="9" max="9" width="6.5703125" style="333" customWidth="1"/>
    <col min="10" max="256" width="9.140625" style="333"/>
    <col min="257" max="257" width="2.140625" style="333" customWidth="1"/>
    <col min="258" max="258" width="8.7109375" style="333" customWidth="1"/>
    <col min="259" max="260" width="10.85546875" style="333" customWidth="1"/>
    <col min="261" max="261" width="54.5703125" style="333" customWidth="1"/>
    <col min="262" max="264" width="21.85546875" style="333" customWidth="1"/>
    <col min="265" max="265" width="6.5703125" style="333" customWidth="1"/>
    <col min="266" max="512" width="9.140625" style="333"/>
    <col min="513" max="513" width="2.140625" style="333" customWidth="1"/>
    <col min="514" max="514" width="8.7109375" style="333" customWidth="1"/>
    <col min="515" max="516" width="10.85546875" style="333" customWidth="1"/>
    <col min="517" max="517" width="54.5703125" style="333" customWidth="1"/>
    <col min="518" max="520" width="21.85546875" style="333" customWidth="1"/>
    <col min="521" max="521" width="6.5703125" style="333" customWidth="1"/>
    <col min="522" max="768" width="9.140625" style="333"/>
    <col min="769" max="769" width="2.140625" style="333" customWidth="1"/>
    <col min="770" max="770" width="8.7109375" style="333" customWidth="1"/>
    <col min="771" max="772" width="10.85546875" style="333" customWidth="1"/>
    <col min="773" max="773" width="54.5703125" style="333" customWidth="1"/>
    <col min="774" max="776" width="21.85546875" style="333" customWidth="1"/>
    <col min="777" max="777" width="6.5703125" style="333" customWidth="1"/>
    <col min="778" max="1024" width="9.140625" style="333"/>
    <col min="1025" max="1025" width="2.140625" style="333" customWidth="1"/>
    <col min="1026" max="1026" width="8.7109375" style="333" customWidth="1"/>
    <col min="1027" max="1028" width="10.85546875" style="333" customWidth="1"/>
    <col min="1029" max="1029" width="54.5703125" style="333" customWidth="1"/>
    <col min="1030" max="1032" width="21.85546875" style="333" customWidth="1"/>
    <col min="1033" max="1033" width="6.5703125" style="333" customWidth="1"/>
    <col min="1034" max="1280" width="9.140625" style="333"/>
    <col min="1281" max="1281" width="2.140625" style="333" customWidth="1"/>
    <col min="1282" max="1282" width="8.7109375" style="333" customWidth="1"/>
    <col min="1283" max="1284" width="10.85546875" style="333" customWidth="1"/>
    <col min="1285" max="1285" width="54.5703125" style="333" customWidth="1"/>
    <col min="1286" max="1288" width="21.85546875" style="333" customWidth="1"/>
    <col min="1289" max="1289" width="6.5703125" style="333" customWidth="1"/>
    <col min="1290" max="1536" width="9.140625" style="333"/>
    <col min="1537" max="1537" width="2.140625" style="333" customWidth="1"/>
    <col min="1538" max="1538" width="8.7109375" style="333" customWidth="1"/>
    <col min="1539" max="1540" width="10.85546875" style="333" customWidth="1"/>
    <col min="1541" max="1541" width="54.5703125" style="333" customWidth="1"/>
    <col min="1542" max="1544" width="21.85546875" style="333" customWidth="1"/>
    <col min="1545" max="1545" width="6.5703125" style="333" customWidth="1"/>
    <col min="1546" max="1792" width="9.140625" style="333"/>
    <col min="1793" max="1793" width="2.140625" style="333" customWidth="1"/>
    <col min="1794" max="1794" width="8.7109375" style="333" customWidth="1"/>
    <col min="1795" max="1796" width="10.85546875" style="333" customWidth="1"/>
    <col min="1797" max="1797" width="54.5703125" style="333" customWidth="1"/>
    <col min="1798" max="1800" width="21.85546875" style="333" customWidth="1"/>
    <col min="1801" max="1801" width="6.5703125" style="333" customWidth="1"/>
    <col min="1802" max="2048" width="9.140625" style="333"/>
    <col min="2049" max="2049" width="2.140625" style="333" customWidth="1"/>
    <col min="2050" max="2050" width="8.7109375" style="333" customWidth="1"/>
    <col min="2051" max="2052" width="10.85546875" style="333" customWidth="1"/>
    <col min="2053" max="2053" width="54.5703125" style="333" customWidth="1"/>
    <col min="2054" max="2056" width="21.85546875" style="333" customWidth="1"/>
    <col min="2057" max="2057" width="6.5703125" style="333" customWidth="1"/>
    <col min="2058" max="2304" width="9.140625" style="333"/>
    <col min="2305" max="2305" width="2.140625" style="333" customWidth="1"/>
    <col min="2306" max="2306" width="8.7109375" style="333" customWidth="1"/>
    <col min="2307" max="2308" width="10.85546875" style="333" customWidth="1"/>
    <col min="2309" max="2309" width="54.5703125" style="333" customWidth="1"/>
    <col min="2310" max="2312" width="21.85546875" style="333" customWidth="1"/>
    <col min="2313" max="2313" width="6.5703125" style="333" customWidth="1"/>
    <col min="2314" max="2560" width="9.140625" style="333"/>
    <col min="2561" max="2561" width="2.140625" style="333" customWidth="1"/>
    <col min="2562" max="2562" width="8.7109375" style="333" customWidth="1"/>
    <col min="2563" max="2564" width="10.85546875" style="333" customWidth="1"/>
    <col min="2565" max="2565" width="54.5703125" style="333" customWidth="1"/>
    <col min="2566" max="2568" width="21.85546875" style="333" customWidth="1"/>
    <col min="2569" max="2569" width="6.5703125" style="333" customWidth="1"/>
    <col min="2570" max="2816" width="9.140625" style="333"/>
    <col min="2817" max="2817" width="2.140625" style="333" customWidth="1"/>
    <col min="2818" max="2818" width="8.7109375" style="333" customWidth="1"/>
    <col min="2819" max="2820" width="10.85546875" style="333" customWidth="1"/>
    <col min="2821" max="2821" width="54.5703125" style="333" customWidth="1"/>
    <col min="2822" max="2824" width="21.85546875" style="333" customWidth="1"/>
    <col min="2825" max="2825" width="6.5703125" style="333" customWidth="1"/>
    <col min="2826" max="3072" width="9.140625" style="333"/>
    <col min="3073" max="3073" width="2.140625" style="333" customWidth="1"/>
    <col min="3074" max="3074" width="8.7109375" style="333" customWidth="1"/>
    <col min="3075" max="3076" width="10.85546875" style="333" customWidth="1"/>
    <col min="3077" max="3077" width="54.5703125" style="333" customWidth="1"/>
    <col min="3078" max="3080" width="21.85546875" style="333" customWidth="1"/>
    <col min="3081" max="3081" width="6.5703125" style="333" customWidth="1"/>
    <col min="3082" max="3328" width="9.140625" style="333"/>
    <col min="3329" max="3329" width="2.140625" style="333" customWidth="1"/>
    <col min="3330" max="3330" width="8.7109375" style="333" customWidth="1"/>
    <col min="3331" max="3332" width="10.85546875" style="333" customWidth="1"/>
    <col min="3333" max="3333" width="54.5703125" style="333" customWidth="1"/>
    <col min="3334" max="3336" width="21.85546875" style="333" customWidth="1"/>
    <col min="3337" max="3337" width="6.5703125" style="333" customWidth="1"/>
    <col min="3338" max="3584" width="9.140625" style="333"/>
    <col min="3585" max="3585" width="2.140625" style="333" customWidth="1"/>
    <col min="3586" max="3586" width="8.7109375" style="333" customWidth="1"/>
    <col min="3587" max="3588" width="10.85546875" style="333" customWidth="1"/>
    <col min="3589" max="3589" width="54.5703125" style="333" customWidth="1"/>
    <col min="3590" max="3592" width="21.85546875" style="333" customWidth="1"/>
    <col min="3593" max="3593" width="6.5703125" style="333" customWidth="1"/>
    <col min="3594" max="3840" width="9.140625" style="333"/>
    <col min="3841" max="3841" width="2.140625" style="333" customWidth="1"/>
    <col min="3842" max="3842" width="8.7109375" style="333" customWidth="1"/>
    <col min="3843" max="3844" width="10.85546875" style="333" customWidth="1"/>
    <col min="3845" max="3845" width="54.5703125" style="333" customWidth="1"/>
    <col min="3846" max="3848" width="21.85546875" style="333" customWidth="1"/>
    <col min="3849" max="3849" width="6.5703125" style="333" customWidth="1"/>
    <col min="3850" max="4096" width="9.140625" style="333"/>
    <col min="4097" max="4097" width="2.140625" style="333" customWidth="1"/>
    <col min="4098" max="4098" width="8.7109375" style="333" customWidth="1"/>
    <col min="4099" max="4100" width="10.85546875" style="333" customWidth="1"/>
    <col min="4101" max="4101" width="54.5703125" style="333" customWidth="1"/>
    <col min="4102" max="4104" width="21.85546875" style="333" customWidth="1"/>
    <col min="4105" max="4105" width="6.5703125" style="333" customWidth="1"/>
    <col min="4106" max="4352" width="9.140625" style="333"/>
    <col min="4353" max="4353" width="2.140625" style="333" customWidth="1"/>
    <col min="4354" max="4354" width="8.7109375" style="333" customWidth="1"/>
    <col min="4355" max="4356" width="10.85546875" style="333" customWidth="1"/>
    <col min="4357" max="4357" width="54.5703125" style="333" customWidth="1"/>
    <col min="4358" max="4360" width="21.85546875" style="333" customWidth="1"/>
    <col min="4361" max="4361" width="6.5703125" style="333" customWidth="1"/>
    <col min="4362" max="4608" width="9.140625" style="333"/>
    <col min="4609" max="4609" width="2.140625" style="333" customWidth="1"/>
    <col min="4610" max="4610" width="8.7109375" style="333" customWidth="1"/>
    <col min="4611" max="4612" width="10.85546875" style="333" customWidth="1"/>
    <col min="4613" max="4613" width="54.5703125" style="333" customWidth="1"/>
    <col min="4614" max="4616" width="21.85546875" style="333" customWidth="1"/>
    <col min="4617" max="4617" width="6.5703125" style="333" customWidth="1"/>
    <col min="4618" max="4864" width="9.140625" style="333"/>
    <col min="4865" max="4865" width="2.140625" style="333" customWidth="1"/>
    <col min="4866" max="4866" width="8.7109375" style="333" customWidth="1"/>
    <col min="4867" max="4868" width="10.85546875" style="333" customWidth="1"/>
    <col min="4869" max="4869" width="54.5703125" style="333" customWidth="1"/>
    <col min="4870" max="4872" width="21.85546875" style="333" customWidth="1"/>
    <col min="4873" max="4873" width="6.5703125" style="333" customWidth="1"/>
    <col min="4874" max="5120" width="9.140625" style="333"/>
    <col min="5121" max="5121" width="2.140625" style="333" customWidth="1"/>
    <col min="5122" max="5122" width="8.7109375" style="333" customWidth="1"/>
    <col min="5123" max="5124" width="10.85546875" style="333" customWidth="1"/>
    <col min="5125" max="5125" width="54.5703125" style="333" customWidth="1"/>
    <col min="5126" max="5128" width="21.85546875" style="333" customWidth="1"/>
    <col min="5129" max="5129" width="6.5703125" style="333" customWidth="1"/>
    <col min="5130" max="5376" width="9.140625" style="333"/>
    <col min="5377" max="5377" width="2.140625" style="333" customWidth="1"/>
    <col min="5378" max="5378" width="8.7109375" style="333" customWidth="1"/>
    <col min="5379" max="5380" width="10.85546875" style="333" customWidth="1"/>
    <col min="5381" max="5381" width="54.5703125" style="333" customWidth="1"/>
    <col min="5382" max="5384" width="21.85546875" style="333" customWidth="1"/>
    <col min="5385" max="5385" width="6.5703125" style="333" customWidth="1"/>
    <col min="5386" max="5632" width="9.140625" style="333"/>
    <col min="5633" max="5633" width="2.140625" style="333" customWidth="1"/>
    <col min="5634" max="5634" width="8.7109375" style="333" customWidth="1"/>
    <col min="5635" max="5636" width="10.85546875" style="333" customWidth="1"/>
    <col min="5637" max="5637" width="54.5703125" style="333" customWidth="1"/>
    <col min="5638" max="5640" width="21.85546875" style="333" customWidth="1"/>
    <col min="5641" max="5641" width="6.5703125" style="333" customWidth="1"/>
    <col min="5642" max="5888" width="9.140625" style="333"/>
    <col min="5889" max="5889" width="2.140625" style="333" customWidth="1"/>
    <col min="5890" max="5890" width="8.7109375" style="333" customWidth="1"/>
    <col min="5891" max="5892" width="10.85546875" style="333" customWidth="1"/>
    <col min="5893" max="5893" width="54.5703125" style="333" customWidth="1"/>
    <col min="5894" max="5896" width="21.85546875" style="333" customWidth="1"/>
    <col min="5897" max="5897" width="6.5703125" style="333" customWidth="1"/>
    <col min="5898" max="6144" width="9.140625" style="333"/>
    <col min="6145" max="6145" width="2.140625" style="333" customWidth="1"/>
    <col min="6146" max="6146" width="8.7109375" style="333" customWidth="1"/>
    <col min="6147" max="6148" width="10.85546875" style="333" customWidth="1"/>
    <col min="6149" max="6149" width="54.5703125" style="333" customWidth="1"/>
    <col min="6150" max="6152" width="21.85546875" style="333" customWidth="1"/>
    <col min="6153" max="6153" width="6.5703125" style="333" customWidth="1"/>
    <col min="6154" max="6400" width="9.140625" style="333"/>
    <col min="6401" max="6401" width="2.140625" style="333" customWidth="1"/>
    <col min="6402" max="6402" width="8.7109375" style="333" customWidth="1"/>
    <col min="6403" max="6404" width="10.85546875" style="333" customWidth="1"/>
    <col min="6405" max="6405" width="54.5703125" style="333" customWidth="1"/>
    <col min="6406" max="6408" width="21.85546875" style="333" customWidth="1"/>
    <col min="6409" max="6409" width="6.5703125" style="333" customWidth="1"/>
    <col min="6410" max="6656" width="9.140625" style="333"/>
    <col min="6657" max="6657" width="2.140625" style="333" customWidth="1"/>
    <col min="6658" max="6658" width="8.7109375" style="333" customWidth="1"/>
    <col min="6659" max="6660" width="10.85546875" style="333" customWidth="1"/>
    <col min="6661" max="6661" width="54.5703125" style="333" customWidth="1"/>
    <col min="6662" max="6664" width="21.85546875" style="333" customWidth="1"/>
    <col min="6665" max="6665" width="6.5703125" style="333" customWidth="1"/>
    <col min="6666" max="6912" width="9.140625" style="333"/>
    <col min="6913" max="6913" width="2.140625" style="333" customWidth="1"/>
    <col min="6914" max="6914" width="8.7109375" style="333" customWidth="1"/>
    <col min="6915" max="6916" width="10.85546875" style="333" customWidth="1"/>
    <col min="6917" max="6917" width="54.5703125" style="333" customWidth="1"/>
    <col min="6918" max="6920" width="21.85546875" style="333" customWidth="1"/>
    <col min="6921" max="6921" width="6.5703125" style="333" customWidth="1"/>
    <col min="6922" max="7168" width="9.140625" style="333"/>
    <col min="7169" max="7169" width="2.140625" style="333" customWidth="1"/>
    <col min="7170" max="7170" width="8.7109375" style="333" customWidth="1"/>
    <col min="7171" max="7172" width="10.85546875" style="333" customWidth="1"/>
    <col min="7173" max="7173" width="54.5703125" style="333" customWidth="1"/>
    <col min="7174" max="7176" width="21.85546875" style="333" customWidth="1"/>
    <col min="7177" max="7177" width="6.5703125" style="333" customWidth="1"/>
    <col min="7178" max="7424" width="9.140625" style="333"/>
    <col min="7425" max="7425" width="2.140625" style="333" customWidth="1"/>
    <col min="7426" max="7426" width="8.7109375" style="333" customWidth="1"/>
    <col min="7427" max="7428" width="10.85546875" style="333" customWidth="1"/>
    <col min="7429" max="7429" width="54.5703125" style="333" customWidth="1"/>
    <col min="7430" max="7432" width="21.85546875" style="333" customWidth="1"/>
    <col min="7433" max="7433" width="6.5703125" style="333" customWidth="1"/>
    <col min="7434" max="7680" width="9.140625" style="333"/>
    <col min="7681" max="7681" width="2.140625" style="333" customWidth="1"/>
    <col min="7682" max="7682" width="8.7109375" style="333" customWidth="1"/>
    <col min="7683" max="7684" width="10.85546875" style="333" customWidth="1"/>
    <col min="7685" max="7685" width="54.5703125" style="333" customWidth="1"/>
    <col min="7686" max="7688" width="21.85546875" style="333" customWidth="1"/>
    <col min="7689" max="7689" width="6.5703125" style="333" customWidth="1"/>
    <col min="7690" max="7936" width="9.140625" style="333"/>
    <col min="7937" max="7937" width="2.140625" style="333" customWidth="1"/>
    <col min="7938" max="7938" width="8.7109375" style="333" customWidth="1"/>
    <col min="7939" max="7940" width="10.85546875" style="333" customWidth="1"/>
    <col min="7941" max="7941" width="54.5703125" style="333" customWidth="1"/>
    <col min="7942" max="7944" width="21.85546875" style="333" customWidth="1"/>
    <col min="7945" max="7945" width="6.5703125" style="333" customWidth="1"/>
    <col min="7946" max="8192" width="9.140625" style="333"/>
    <col min="8193" max="8193" width="2.140625" style="333" customWidth="1"/>
    <col min="8194" max="8194" width="8.7109375" style="333" customWidth="1"/>
    <col min="8195" max="8196" width="10.85546875" style="333" customWidth="1"/>
    <col min="8197" max="8197" width="54.5703125" style="333" customWidth="1"/>
    <col min="8198" max="8200" width="21.85546875" style="333" customWidth="1"/>
    <col min="8201" max="8201" width="6.5703125" style="333" customWidth="1"/>
    <col min="8202" max="8448" width="9.140625" style="333"/>
    <col min="8449" max="8449" width="2.140625" style="333" customWidth="1"/>
    <col min="8450" max="8450" width="8.7109375" style="333" customWidth="1"/>
    <col min="8451" max="8452" width="10.85546875" style="333" customWidth="1"/>
    <col min="8453" max="8453" width="54.5703125" style="333" customWidth="1"/>
    <col min="8454" max="8456" width="21.85546875" style="333" customWidth="1"/>
    <col min="8457" max="8457" width="6.5703125" style="333" customWidth="1"/>
    <col min="8458" max="8704" width="9.140625" style="333"/>
    <col min="8705" max="8705" width="2.140625" style="333" customWidth="1"/>
    <col min="8706" max="8706" width="8.7109375" style="333" customWidth="1"/>
    <col min="8707" max="8708" width="10.85546875" style="333" customWidth="1"/>
    <col min="8709" max="8709" width="54.5703125" style="333" customWidth="1"/>
    <col min="8710" max="8712" width="21.85546875" style="333" customWidth="1"/>
    <col min="8713" max="8713" width="6.5703125" style="333" customWidth="1"/>
    <col min="8714" max="8960" width="9.140625" style="333"/>
    <col min="8961" max="8961" width="2.140625" style="333" customWidth="1"/>
    <col min="8962" max="8962" width="8.7109375" style="333" customWidth="1"/>
    <col min="8963" max="8964" width="10.85546875" style="333" customWidth="1"/>
    <col min="8965" max="8965" width="54.5703125" style="333" customWidth="1"/>
    <col min="8966" max="8968" width="21.85546875" style="333" customWidth="1"/>
    <col min="8969" max="8969" width="6.5703125" style="333" customWidth="1"/>
    <col min="8970" max="9216" width="9.140625" style="333"/>
    <col min="9217" max="9217" width="2.140625" style="333" customWidth="1"/>
    <col min="9218" max="9218" width="8.7109375" style="333" customWidth="1"/>
    <col min="9219" max="9220" width="10.85546875" style="333" customWidth="1"/>
    <col min="9221" max="9221" width="54.5703125" style="333" customWidth="1"/>
    <col min="9222" max="9224" width="21.85546875" style="333" customWidth="1"/>
    <col min="9225" max="9225" width="6.5703125" style="333" customWidth="1"/>
    <col min="9226" max="9472" width="9.140625" style="333"/>
    <col min="9473" max="9473" width="2.140625" style="333" customWidth="1"/>
    <col min="9474" max="9474" width="8.7109375" style="333" customWidth="1"/>
    <col min="9475" max="9476" width="10.85546875" style="333" customWidth="1"/>
    <col min="9477" max="9477" width="54.5703125" style="333" customWidth="1"/>
    <col min="9478" max="9480" width="21.85546875" style="333" customWidth="1"/>
    <col min="9481" max="9481" width="6.5703125" style="333" customWidth="1"/>
    <col min="9482" max="9728" width="9.140625" style="333"/>
    <col min="9729" max="9729" width="2.140625" style="333" customWidth="1"/>
    <col min="9730" max="9730" width="8.7109375" style="333" customWidth="1"/>
    <col min="9731" max="9732" width="10.85546875" style="333" customWidth="1"/>
    <col min="9733" max="9733" width="54.5703125" style="333" customWidth="1"/>
    <col min="9734" max="9736" width="21.85546875" style="333" customWidth="1"/>
    <col min="9737" max="9737" width="6.5703125" style="333" customWidth="1"/>
    <col min="9738" max="9984" width="9.140625" style="333"/>
    <col min="9985" max="9985" width="2.140625" style="333" customWidth="1"/>
    <col min="9986" max="9986" width="8.7109375" style="333" customWidth="1"/>
    <col min="9987" max="9988" width="10.85546875" style="333" customWidth="1"/>
    <col min="9989" max="9989" width="54.5703125" style="333" customWidth="1"/>
    <col min="9990" max="9992" width="21.85546875" style="333" customWidth="1"/>
    <col min="9993" max="9993" width="6.5703125" style="333" customWidth="1"/>
    <col min="9994" max="10240" width="9.140625" style="333"/>
    <col min="10241" max="10241" width="2.140625" style="333" customWidth="1"/>
    <col min="10242" max="10242" width="8.7109375" style="333" customWidth="1"/>
    <col min="10243" max="10244" width="10.85546875" style="333" customWidth="1"/>
    <col min="10245" max="10245" width="54.5703125" style="333" customWidth="1"/>
    <col min="10246" max="10248" width="21.85546875" style="333" customWidth="1"/>
    <col min="10249" max="10249" width="6.5703125" style="333" customWidth="1"/>
    <col min="10250" max="10496" width="9.140625" style="333"/>
    <col min="10497" max="10497" width="2.140625" style="333" customWidth="1"/>
    <col min="10498" max="10498" width="8.7109375" style="333" customWidth="1"/>
    <col min="10499" max="10500" width="10.85546875" style="333" customWidth="1"/>
    <col min="10501" max="10501" width="54.5703125" style="333" customWidth="1"/>
    <col min="10502" max="10504" width="21.85546875" style="333" customWidth="1"/>
    <col min="10505" max="10505" width="6.5703125" style="333" customWidth="1"/>
    <col min="10506" max="10752" width="9.140625" style="333"/>
    <col min="10753" max="10753" width="2.140625" style="333" customWidth="1"/>
    <col min="10754" max="10754" width="8.7109375" style="333" customWidth="1"/>
    <col min="10755" max="10756" width="10.85546875" style="333" customWidth="1"/>
    <col min="10757" max="10757" width="54.5703125" style="333" customWidth="1"/>
    <col min="10758" max="10760" width="21.85546875" style="333" customWidth="1"/>
    <col min="10761" max="10761" width="6.5703125" style="333" customWidth="1"/>
    <col min="10762" max="11008" width="9.140625" style="333"/>
    <col min="11009" max="11009" width="2.140625" style="333" customWidth="1"/>
    <col min="11010" max="11010" width="8.7109375" style="333" customWidth="1"/>
    <col min="11011" max="11012" width="10.85546875" style="333" customWidth="1"/>
    <col min="11013" max="11013" width="54.5703125" style="333" customWidth="1"/>
    <col min="11014" max="11016" width="21.85546875" style="333" customWidth="1"/>
    <col min="11017" max="11017" width="6.5703125" style="333" customWidth="1"/>
    <col min="11018" max="11264" width="9.140625" style="333"/>
    <col min="11265" max="11265" width="2.140625" style="333" customWidth="1"/>
    <col min="11266" max="11266" width="8.7109375" style="333" customWidth="1"/>
    <col min="11267" max="11268" width="10.85546875" style="333" customWidth="1"/>
    <col min="11269" max="11269" width="54.5703125" style="333" customWidth="1"/>
    <col min="11270" max="11272" width="21.85546875" style="333" customWidth="1"/>
    <col min="11273" max="11273" width="6.5703125" style="333" customWidth="1"/>
    <col min="11274" max="11520" width="9.140625" style="333"/>
    <col min="11521" max="11521" width="2.140625" style="333" customWidth="1"/>
    <col min="11522" max="11522" width="8.7109375" style="333" customWidth="1"/>
    <col min="11523" max="11524" width="10.85546875" style="333" customWidth="1"/>
    <col min="11525" max="11525" width="54.5703125" style="333" customWidth="1"/>
    <col min="11526" max="11528" width="21.85546875" style="333" customWidth="1"/>
    <col min="11529" max="11529" width="6.5703125" style="333" customWidth="1"/>
    <col min="11530" max="11776" width="9.140625" style="333"/>
    <col min="11777" max="11777" width="2.140625" style="333" customWidth="1"/>
    <col min="11778" max="11778" width="8.7109375" style="333" customWidth="1"/>
    <col min="11779" max="11780" width="10.85546875" style="333" customWidth="1"/>
    <col min="11781" max="11781" width="54.5703125" style="333" customWidth="1"/>
    <col min="11782" max="11784" width="21.85546875" style="333" customWidth="1"/>
    <col min="11785" max="11785" width="6.5703125" style="333" customWidth="1"/>
    <col min="11786" max="12032" width="9.140625" style="333"/>
    <col min="12033" max="12033" width="2.140625" style="333" customWidth="1"/>
    <col min="12034" max="12034" width="8.7109375" style="333" customWidth="1"/>
    <col min="12035" max="12036" width="10.85546875" style="333" customWidth="1"/>
    <col min="12037" max="12037" width="54.5703125" style="333" customWidth="1"/>
    <col min="12038" max="12040" width="21.85546875" style="333" customWidth="1"/>
    <col min="12041" max="12041" width="6.5703125" style="333" customWidth="1"/>
    <col min="12042" max="12288" width="9.140625" style="333"/>
    <col min="12289" max="12289" width="2.140625" style="333" customWidth="1"/>
    <col min="12290" max="12290" width="8.7109375" style="333" customWidth="1"/>
    <col min="12291" max="12292" width="10.85546875" style="333" customWidth="1"/>
    <col min="12293" max="12293" width="54.5703125" style="333" customWidth="1"/>
    <col min="12294" max="12296" width="21.85546875" style="333" customWidth="1"/>
    <col min="12297" max="12297" width="6.5703125" style="333" customWidth="1"/>
    <col min="12298" max="12544" width="9.140625" style="333"/>
    <col min="12545" max="12545" width="2.140625" style="333" customWidth="1"/>
    <col min="12546" max="12546" width="8.7109375" style="333" customWidth="1"/>
    <col min="12547" max="12548" width="10.85546875" style="333" customWidth="1"/>
    <col min="12549" max="12549" width="54.5703125" style="333" customWidth="1"/>
    <col min="12550" max="12552" width="21.85546875" style="333" customWidth="1"/>
    <col min="12553" max="12553" width="6.5703125" style="333" customWidth="1"/>
    <col min="12554" max="12800" width="9.140625" style="333"/>
    <col min="12801" max="12801" width="2.140625" style="333" customWidth="1"/>
    <col min="12802" max="12802" width="8.7109375" style="333" customWidth="1"/>
    <col min="12803" max="12804" width="10.85546875" style="333" customWidth="1"/>
    <col min="12805" max="12805" width="54.5703125" style="333" customWidth="1"/>
    <col min="12806" max="12808" width="21.85546875" style="333" customWidth="1"/>
    <col min="12809" max="12809" width="6.5703125" style="333" customWidth="1"/>
    <col min="12810" max="13056" width="9.140625" style="333"/>
    <col min="13057" max="13057" width="2.140625" style="333" customWidth="1"/>
    <col min="13058" max="13058" width="8.7109375" style="333" customWidth="1"/>
    <col min="13059" max="13060" width="10.85546875" style="333" customWidth="1"/>
    <col min="13061" max="13061" width="54.5703125" style="333" customWidth="1"/>
    <col min="13062" max="13064" width="21.85546875" style="333" customWidth="1"/>
    <col min="13065" max="13065" width="6.5703125" style="333" customWidth="1"/>
    <col min="13066" max="13312" width="9.140625" style="333"/>
    <col min="13313" max="13313" width="2.140625" style="333" customWidth="1"/>
    <col min="13314" max="13314" width="8.7109375" style="333" customWidth="1"/>
    <col min="13315" max="13316" width="10.85546875" style="333" customWidth="1"/>
    <col min="13317" max="13317" width="54.5703125" style="333" customWidth="1"/>
    <col min="13318" max="13320" width="21.85546875" style="333" customWidth="1"/>
    <col min="13321" max="13321" width="6.5703125" style="333" customWidth="1"/>
    <col min="13322" max="13568" width="9.140625" style="333"/>
    <col min="13569" max="13569" width="2.140625" style="333" customWidth="1"/>
    <col min="13570" max="13570" width="8.7109375" style="333" customWidth="1"/>
    <col min="13571" max="13572" width="10.85546875" style="333" customWidth="1"/>
    <col min="13573" max="13573" width="54.5703125" style="333" customWidth="1"/>
    <col min="13574" max="13576" width="21.85546875" style="333" customWidth="1"/>
    <col min="13577" max="13577" width="6.5703125" style="333" customWidth="1"/>
    <col min="13578" max="13824" width="9.140625" style="333"/>
    <col min="13825" max="13825" width="2.140625" style="333" customWidth="1"/>
    <col min="13826" max="13826" width="8.7109375" style="333" customWidth="1"/>
    <col min="13827" max="13828" width="10.85546875" style="333" customWidth="1"/>
    <col min="13829" max="13829" width="54.5703125" style="333" customWidth="1"/>
    <col min="13830" max="13832" width="21.85546875" style="333" customWidth="1"/>
    <col min="13833" max="13833" width="6.5703125" style="333" customWidth="1"/>
    <col min="13834" max="14080" width="9.140625" style="333"/>
    <col min="14081" max="14081" width="2.140625" style="333" customWidth="1"/>
    <col min="14082" max="14082" width="8.7109375" style="333" customWidth="1"/>
    <col min="14083" max="14084" width="10.85546875" style="333" customWidth="1"/>
    <col min="14085" max="14085" width="54.5703125" style="333" customWidth="1"/>
    <col min="14086" max="14088" width="21.85546875" style="333" customWidth="1"/>
    <col min="14089" max="14089" width="6.5703125" style="333" customWidth="1"/>
    <col min="14090" max="14336" width="9.140625" style="333"/>
    <col min="14337" max="14337" width="2.140625" style="333" customWidth="1"/>
    <col min="14338" max="14338" width="8.7109375" style="333" customWidth="1"/>
    <col min="14339" max="14340" width="10.85546875" style="333" customWidth="1"/>
    <col min="14341" max="14341" width="54.5703125" style="333" customWidth="1"/>
    <col min="14342" max="14344" width="21.85546875" style="333" customWidth="1"/>
    <col min="14345" max="14345" width="6.5703125" style="333" customWidth="1"/>
    <col min="14346" max="14592" width="9.140625" style="333"/>
    <col min="14593" max="14593" width="2.140625" style="333" customWidth="1"/>
    <col min="14594" max="14594" width="8.7109375" style="333" customWidth="1"/>
    <col min="14595" max="14596" width="10.85546875" style="333" customWidth="1"/>
    <col min="14597" max="14597" width="54.5703125" style="333" customWidth="1"/>
    <col min="14598" max="14600" width="21.85546875" style="333" customWidth="1"/>
    <col min="14601" max="14601" width="6.5703125" style="333" customWidth="1"/>
    <col min="14602" max="14848" width="9.140625" style="333"/>
    <col min="14849" max="14849" width="2.140625" style="333" customWidth="1"/>
    <col min="14850" max="14850" width="8.7109375" style="333" customWidth="1"/>
    <col min="14851" max="14852" width="10.85546875" style="333" customWidth="1"/>
    <col min="14853" max="14853" width="54.5703125" style="333" customWidth="1"/>
    <col min="14854" max="14856" width="21.85546875" style="333" customWidth="1"/>
    <col min="14857" max="14857" width="6.5703125" style="333" customWidth="1"/>
    <col min="14858" max="15104" width="9.140625" style="333"/>
    <col min="15105" max="15105" width="2.140625" style="333" customWidth="1"/>
    <col min="15106" max="15106" width="8.7109375" style="333" customWidth="1"/>
    <col min="15107" max="15108" width="10.85546875" style="333" customWidth="1"/>
    <col min="15109" max="15109" width="54.5703125" style="333" customWidth="1"/>
    <col min="15110" max="15112" width="21.85546875" style="333" customWidth="1"/>
    <col min="15113" max="15113" width="6.5703125" style="333" customWidth="1"/>
    <col min="15114" max="15360" width="9.140625" style="333"/>
    <col min="15361" max="15361" width="2.140625" style="333" customWidth="1"/>
    <col min="15362" max="15362" width="8.7109375" style="333" customWidth="1"/>
    <col min="15363" max="15364" width="10.85546875" style="333" customWidth="1"/>
    <col min="15365" max="15365" width="54.5703125" style="333" customWidth="1"/>
    <col min="15366" max="15368" width="21.85546875" style="333" customWidth="1"/>
    <col min="15369" max="15369" width="6.5703125" style="333" customWidth="1"/>
    <col min="15370" max="15616" width="9.140625" style="333"/>
    <col min="15617" max="15617" width="2.140625" style="333" customWidth="1"/>
    <col min="15618" max="15618" width="8.7109375" style="333" customWidth="1"/>
    <col min="15619" max="15620" width="10.85546875" style="333" customWidth="1"/>
    <col min="15621" max="15621" width="54.5703125" style="333" customWidth="1"/>
    <col min="15622" max="15624" width="21.85546875" style="333" customWidth="1"/>
    <col min="15625" max="15625" width="6.5703125" style="333" customWidth="1"/>
    <col min="15626" max="15872" width="9.140625" style="333"/>
    <col min="15873" max="15873" width="2.140625" style="333" customWidth="1"/>
    <col min="15874" max="15874" width="8.7109375" style="333" customWidth="1"/>
    <col min="15875" max="15876" width="10.85546875" style="333" customWidth="1"/>
    <col min="15877" max="15877" width="54.5703125" style="333" customWidth="1"/>
    <col min="15878" max="15880" width="21.85546875" style="333" customWidth="1"/>
    <col min="15881" max="15881" width="6.5703125" style="333" customWidth="1"/>
    <col min="15882" max="16128" width="9.140625" style="333"/>
    <col min="16129" max="16129" width="2.140625" style="333" customWidth="1"/>
    <col min="16130" max="16130" width="8.7109375" style="333" customWidth="1"/>
    <col min="16131" max="16132" width="10.85546875" style="333" customWidth="1"/>
    <col min="16133" max="16133" width="54.5703125" style="333" customWidth="1"/>
    <col min="16134" max="16136" width="21.85546875" style="333" customWidth="1"/>
    <col min="16137" max="16137" width="6.5703125" style="333" customWidth="1"/>
    <col min="16138" max="16384" width="9.140625" style="333"/>
  </cols>
  <sheetData>
    <row r="1" spans="1:9" ht="46.5" customHeight="1">
      <c r="A1" s="455" t="s">
        <v>1015</v>
      </c>
      <c r="B1" s="455"/>
      <c r="C1" s="455"/>
      <c r="D1" s="455"/>
      <c r="E1" s="455"/>
      <c r="F1" s="455"/>
      <c r="G1" s="455"/>
      <c r="H1" s="455"/>
      <c r="I1" s="455"/>
    </row>
    <row r="2" spans="1:9" ht="16.5" customHeight="1">
      <c r="B2" s="456" t="s">
        <v>1016</v>
      </c>
      <c r="C2" s="456"/>
      <c r="D2" s="456"/>
      <c r="E2" s="456"/>
      <c r="F2" s="456"/>
      <c r="G2" s="456"/>
      <c r="H2" s="456"/>
      <c r="I2" s="456"/>
    </row>
    <row r="3" spans="1:9" ht="23.25" customHeight="1">
      <c r="A3" s="370" t="s">
        <v>1017</v>
      </c>
      <c r="B3" s="370"/>
      <c r="C3" s="370"/>
      <c r="D3" s="370"/>
      <c r="E3" s="370"/>
      <c r="F3" s="370"/>
      <c r="G3" s="370"/>
      <c r="H3" s="370"/>
      <c r="I3" s="370"/>
    </row>
    <row r="4" spans="1:9" ht="17.100000000000001" customHeight="1">
      <c r="B4" s="349" t="s">
        <v>118</v>
      </c>
      <c r="C4" s="349" t="s">
        <v>337</v>
      </c>
      <c r="D4" s="349" t="s">
        <v>425</v>
      </c>
      <c r="E4" s="349" t="s">
        <v>12</v>
      </c>
      <c r="F4" s="349" t="s">
        <v>426</v>
      </c>
      <c r="G4" s="349" t="s">
        <v>427</v>
      </c>
      <c r="H4" s="349" t="s">
        <v>428</v>
      </c>
    </row>
    <row r="5" spans="1:9" ht="17.100000000000001" customHeight="1">
      <c r="B5" s="335" t="s">
        <v>1018</v>
      </c>
      <c r="C5" s="335"/>
      <c r="D5" s="335"/>
      <c r="E5" s="336" t="s">
        <v>1019</v>
      </c>
      <c r="F5" s="337" t="s">
        <v>1020</v>
      </c>
      <c r="G5" s="337" t="s">
        <v>436</v>
      </c>
      <c r="H5" s="337" t="s">
        <v>1020</v>
      </c>
    </row>
    <row r="6" spans="1:9" ht="17.100000000000001" customHeight="1">
      <c r="B6" s="338"/>
      <c r="C6" s="339" t="s">
        <v>1021</v>
      </c>
      <c r="D6" s="340"/>
      <c r="E6" s="341" t="s">
        <v>1022</v>
      </c>
      <c r="F6" s="342" t="s">
        <v>1020</v>
      </c>
      <c r="G6" s="342" t="s">
        <v>436</v>
      </c>
      <c r="H6" s="342" t="s">
        <v>1020</v>
      </c>
    </row>
    <row r="7" spans="1:9" ht="39" customHeight="1">
      <c r="B7" s="343"/>
      <c r="C7" s="343"/>
      <c r="D7" s="344" t="s">
        <v>446</v>
      </c>
      <c r="E7" s="345" t="s">
        <v>447</v>
      </c>
      <c r="F7" s="346" t="s">
        <v>1020</v>
      </c>
      <c r="G7" s="346" t="s">
        <v>436</v>
      </c>
      <c r="H7" s="346" t="s">
        <v>1020</v>
      </c>
    </row>
    <row r="8" spans="1:9" ht="17.100000000000001" customHeight="1">
      <c r="B8" s="335" t="s">
        <v>1023</v>
      </c>
      <c r="C8" s="335"/>
      <c r="D8" s="335"/>
      <c r="E8" s="336" t="s">
        <v>1024</v>
      </c>
      <c r="F8" s="337" t="s">
        <v>1025</v>
      </c>
      <c r="G8" s="337" t="s">
        <v>436</v>
      </c>
      <c r="H8" s="337" t="s">
        <v>1025</v>
      </c>
    </row>
    <row r="9" spans="1:9" ht="17.100000000000001" customHeight="1">
      <c r="B9" s="338"/>
      <c r="C9" s="339" t="s">
        <v>1026</v>
      </c>
      <c r="D9" s="340"/>
      <c r="E9" s="341" t="s">
        <v>1027</v>
      </c>
      <c r="F9" s="342" t="s">
        <v>1025</v>
      </c>
      <c r="G9" s="342" t="s">
        <v>436</v>
      </c>
      <c r="H9" s="342" t="s">
        <v>1025</v>
      </c>
    </row>
    <row r="10" spans="1:9" ht="39" customHeight="1">
      <c r="B10" s="343"/>
      <c r="C10" s="343"/>
      <c r="D10" s="344" t="s">
        <v>446</v>
      </c>
      <c r="E10" s="345" t="s">
        <v>447</v>
      </c>
      <c r="F10" s="346" t="s">
        <v>1025</v>
      </c>
      <c r="G10" s="346" t="s">
        <v>436</v>
      </c>
      <c r="H10" s="346" t="s">
        <v>1025</v>
      </c>
    </row>
    <row r="11" spans="1:9" ht="17.100000000000001" customHeight="1">
      <c r="B11" s="335" t="s">
        <v>437</v>
      </c>
      <c r="C11" s="335"/>
      <c r="D11" s="335"/>
      <c r="E11" s="336" t="s">
        <v>438</v>
      </c>
      <c r="F11" s="337" t="s">
        <v>525</v>
      </c>
      <c r="G11" s="337" t="s">
        <v>440</v>
      </c>
      <c r="H11" s="337" t="s">
        <v>526</v>
      </c>
    </row>
    <row r="12" spans="1:9" ht="17.100000000000001" customHeight="1">
      <c r="B12" s="338"/>
      <c r="C12" s="339" t="s">
        <v>1028</v>
      </c>
      <c r="D12" s="340"/>
      <c r="E12" s="341" t="s">
        <v>1029</v>
      </c>
      <c r="F12" s="342" t="s">
        <v>1030</v>
      </c>
      <c r="G12" s="342" t="s">
        <v>436</v>
      </c>
      <c r="H12" s="342" t="s">
        <v>1030</v>
      </c>
    </row>
    <row r="13" spans="1:9" ht="40.5" customHeight="1">
      <c r="B13" s="343"/>
      <c r="C13" s="343"/>
      <c r="D13" s="344" t="s">
        <v>446</v>
      </c>
      <c r="E13" s="345" t="s">
        <v>447</v>
      </c>
      <c r="F13" s="346" t="s">
        <v>1030</v>
      </c>
      <c r="G13" s="346" t="s">
        <v>436</v>
      </c>
      <c r="H13" s="346" t="s">
        <v>1030</v>
      </c>
    </row>
    <row r="14" spans="1:9" ht="17.100000000000001" customHeight="1">
      <c r="B14" s="338"/>
      <c r="C14" s="339" t="s">
        <v>1031</v>
      </c>
      <c r="D14" s="340"/>
      <c r="E14" s="341" t="s">
        <v>1032</v>
      </c>
      <c r="F14" s="342" t="s">
        <v>1033</v>
      </c>
      <c r="G14" s="342" t="s">
        <v>436</v>
      </c>
      <c r="H14" s="342" t="s">
        <v>1033</v>
      </c>
    </row>
    <row r="15" spans="1:9" ht="36.75" customHeight="1">
      <c r="B15" s="343"/>
      <c r="C15" s="343"/>
      <c r="D15" s="344" t="s">
        <v>446</v>
      </c>
      <c r="E15" s="345" t="s">
        <v>447</v>
      </c>
      <c r="F15" s="346" t="s">
        <v>1033</v>
      </c>
      <c r="G15" s="346" t="s">
        <v>436</v>
      </c>
      <c r="H15" s="346" t="s">
        <v>1033</v>
      </c>
    </row>
    <row r="16" spans="1:9" ht="17.100000000000001" customHeight="1">
      <c r="B16" s="338"/>
      <c r="C16" s="339" t="s">
        <v>442</v>
      </c>
      <c r="D16" s="340"/>
      <c r="E16" s="341" t="s">
        <v>443</v>
      </c>
      <c r="F16" s="342" t="s">
        <v>448</v>
      </c>
      <c r="G16" s="342" t="s">
        <v>440</v>
      </c>
      <c r="H16" s="342" t="s">
        <v>449</v>
      </c>
    </row>
    <row r="17" spans="2:8" ht="30.2" customHeight="1">
      <c r="B17" s="343"/>
      <c r="C17" s="343"/>
      <c r="D17" s="344" t="s">
        <v>446</v>
      </c>
      <c r="E17" s="345" t="s">
        <v>447</v>
      </c>
      <c r="F17" s="346" t="s">
        <v>448</v>
      </c>
      <c r="G17" s="346" t="s">
        <v>440</v>
      </c>
      <c r="H17" s="346" t="s">
        <v>449</v>
      </c>
    </row>
    <row r="18" spans="2:8" ht="17.100000000000001" customHeight="1">
      <c r="B18" s="335" t="s">
        <v>535</v>
      </c>
      <c r="C18" s="335"/>
      <c r="D18" s="335"/>
      <c r="E18" s="336" t="s">
        <v>536</v>
      </c>
      <c r="F18" s="337" t="s">
        <v>1034</v>
      </c>
      <c r="G18" s="337" t="s">
        <v>436</v>
      </c>
      <c r="H18" s="337" t="s">
        <v>1034</v>
      </c>
    </row>
    <row r="19" spans="2:8" ht="17.100000000000001" customHeight="1">
      <c r="B19" s="338"/>
      <c r="C19" s="339" t="s">
        <v>540</v>
      </c>
      <c r="D19" s="340"/>
      <c r="E19" s="341" t="s">
        <v>541</v>
      </c>
      <c r="F19" s="342" t="s">
        <v>1035</v>
      </c>
      <c r="G19" s="342" t="s">
        <v>436</v>
      </c>
      <c r="H19" s="342" t="s">
        <v>1035</v>
      </c>
    </row>
    <row r="20" spans="2:8" ht="39.75" customHeight="1">
      <c r="B20" s="343"/>
      <c r="C20" s="343"/>
      <c r="D20" s="344" t="s">
        <v>446</v>
      </c>
      <c r="E20" s="345" t="s">
        <v>447</v>
      </c>
      <c r="F20" s="346" t="s">
        <v>1035</v>
      </c>
      <c r="G20" s="346" t="s">
        <v>436</v>
      </c>
      <c r="H20" s="346" t="s">
        <v>1035</v>
      </c>
    </row>
    <row r="21" spans="2:8" ht="17.100000000000001" customHeight="1">
      <c r="B21" s="338"/>
      <c r="C21" s="339" t="s">
        <v>1036</v>
      </c>
      <c r="D21" s="340"/>
      <c r="E21" s="341" t="s">
        <v>1037</v>
      </c>
      <c r="F21" s="342" t="s">
        <v>1038</v>
      </c>
      <c r="G21" s="342" t="s">
        <v>436</v>
      </c>
      <c r="H21" s="342" t="s">
        <v>1038</v>
      </c>
    </row>
    <row r="22" spans="2:8" ht="39.75" customHeight="1">
      <c r="B22" s="343"/>
      <c r="C22" s="343"/>
      <c r="D22" s="344" t="s">
        <v>446</v>
      </c>
      <c r="E22" s="345" t="s">
        <v>447</v>
      </c>
      <c r="F22" s="346" t="s">
        <v>1038</v>
      </c>
      <c r="G22" s="346" t="s">
        <v>436</v>
      </c>
      <c r="H22" s="346" t="s">
        <v>1038</v>
      </c>
    </row>
    <row r="23" spans="2:8" ht="17.100000000000001" customHeight="1">
      <c r="B23" s="335" t="s">
        <v>1039</v>
      </c>
      <c r="C23" s="335"/>
      <c r="D23" s="335"/>
      <c r="E23" s="336" t="s">
        <v>1040</v>
      </c>
      <c r="F23" s="337" t="s">
        <v>575</v>
      </c>
      <c r="G23" s="337" t="s">
        <v>436</v>
      </c>
      <c r="H23" s="337" t="s">
        <v>575</v>
      </c>
    </row>
    <row r="24" spans="2:8" ht="17.100000000000001" customHeight="1">
      <c r="B24" s="338"/>
      <c r="C24" s="339" t="s">
        <v>1041</v>
      </c>
      <c r="D24" s="340"/>
      <c r="E24" s="341" t="s">
        <v>1042</v>
      </c>
      <c r="F24" s="342" t="s">
        <v>575</v>
      </c>
      <c r="G24" s="342" t="s">
        <v>436</v>
      </c>
      <c r="H24" s="342" t="s">
        <v>575</v>
      </c>
    </row>
    <row r="25" spans="2:8" ht="39" customHeight="1">
      <c r="B25" s="343"/>
      <c r="C25" s="343"/>
      <c r="D25" s="344" t="s">
        <v>446</v>
      </c>
      <c r="E25" s="345" t="s">
        <v>447</v>
      </c>
      <c r="F25" s="346" t="s">
        <v>575</v>
      </c>
      <c r="G25" s="346" t="s">
        <v>436</v>
      </c>
      <c r="H25" s="346" t="s">
        <v>575</v>
      </c>
    </row>
    <row r="26" spans="2:8" ht="17.100000000000001" customHeight="1">
      <c r="B26" s="335" t="s">
        <v>302</v>
      </c>
      <c r="C26" s="335"/>
      <c r="D26" s="335"/>
      <c r="E26" s="336" t="s">
        <v>303</v>
      </c>
      <c r="F26" s="337" t="s">
        <v>453</v>
      </c>
      <c r="G26" s="337" t="s">
        <v>451</v>
      </c>
      <c r="H26" s="337" t="s">
        <v>454</v>
      </c>
    </row>
    <row r="27" spans="2:8" ht="22.5" customHeight="1">
      <c r="B27" s="338"/>
      <c r="C27" s="339" t="s">
        <v>304</v>
      </c>
      <c r="D27" s="340"/>
      <c r="E27" s="341" t="s">
        <v>305</v>
      </c>
      <c r="F27" s="342" t="s">
        <v>453</v>
      </c>
      <c r="G27" s="342" t="s">
        <v>451</v>
      </c>
      <c r="H27" s="342" t="s">
        <v>454</v>
      </c>
    </row>
    <row r="28" spans="2:8" ht="36.75" customHeight="1">
      <c r="B28" s="343"/>
      <c r="C28" s="343"/>
      <c r="D28" s="344" t="s">
        <v>446</v>
      </c>
      <c r="E28" s="345" t="s">
        <v>447</v>
      </c>
      <c r="F28" s="346" t="s">
        <v>453</v>
      </c>
      <c r="G28" s="346" t="s">
        <v>451</v>
      </c>
      <c r="H28" s="346" t="s">
        <v>454</v>
      </c>
    </row>
    <row r="29" spans="2:8" ht="17.100000000000001" customHeight="1">
      <c r="B29" s="335" t="s">
        <v>797</v>
      </c>
      <c r="C29" s="335"/>
      <c r="D29" s="335"/>
      <c r="E29" s="336" t="s">
        <v>798</v>
      </c>
      <c r="F29" s="337" t="s">
        <v>1043</v>
      </c>
      <c r="G29" s="337" t="s">
        <v>436</v>
      </c>
      <c r="H29" s="337" t="s">
        <v>1043</v>
      </c>
    </row>
    <row r="30" spans="2:8" ht="27" customHeight="1">
      <c r="B30" s="338"/>
      <c r="C30" s="339" t="s">
        <v>1044</v>
      </c>
      <c r="D30" s="340"/>
      <c r="E30" s="341" t="s">
        <v>1045</v>
      </c>
      <c r="F30" s="342" t="s">
        <v>1043</v>
      </c>
      <c r="G30" s="342" t="s">
        <v>436</v>
      </c>
      <c r="H30" s="342" t="s">
        <v>1043</v>
      </c>
    </row>
    <row r="31" spans="2:8" ht="41.25" customHeight="1">
      <c r="B31" s="343"/>
      <c r="C31" s="343"/>
      <c r="D31" s="344" t="s">
        <v>446</v>
      </c>
      <c r="E31" s="345" t="s">
        <v>447</v>
      </c>
      <c r="F31" s="346" t="s">
        <v>1043</v>
      </c>
      <c r="G31" s="346" t="s">
        <v>436</v>
      </c>
      <c r="H31" s="346" t="s">
        <v>1043</v>
      </c>
    </row>
    <row r="32" spans="2:8" ht="17.100000000000001" customHeight="1">
      <c r="B32" s="335" t="s">
        <v>300</v>
      </c>
      <c r="C32" s="335"/>
      <c r="D32" s="335"/>
      <c r="E32" s="336" t="s">
        <v>270</v>
      </c>
      <c r="F32" s="337" t="s">
        <v>1046</v>
      </c>
      <c r="G32" s="337" t="s">
        <v>436</v>
      </c>
      <c r="H32" s="337" t="s">
        <v>1046</v>
      </c>
    </row>
    <row r="33" spans="1:9" ht="17.100000000000001" customHeight="1">
      <c r="B33" s="338"/>
      <c r="C33" s="339" t="s">
        <v>1047</v>
      </c>
      <c r="D33" s="340"/>
      <c r="E33" s="341" t="s">
        <v>1048</v>
      </c>
      <c r="F33" s="342" t="s">
        <v>1046</v>
      </c>
      <c r="G33" s="342" t="s">
        <v>436</v>
      </c>
      <c r="H33" s="342" t="s">
        <v>1046</v>
      </c>
    </row>
    <row r="34" spans="1:9" ht="35.25" customHeight="1">
      <c r="B34" s="343"/>
      <c r="C34" s="343"/>
      <c r="D34" s="344" t="s">
        <v>446</v>
      </c>
      <c r="E34" s="345" t="s">
        <v>447</v>
      </c>
      <c r="F34" s="346" t="s">
        <v>1049</v>
      </c>
      <c r="G34" s="346" t="s">
        <v>436</v>
      </c>
      <c r="H34" s="346" t="s">
        <v>1049</v>
      </c>
    </row>
    <row r="35" spans="1:9" ht="39" customHeight="1">
      <c r="B35" s="343"/>
      <c r="C35" s="343"/>
      <c r="D35" s="344" t="s">
        <v>1050</v>
      </c>
      <c r="E35" s="345" t="s">
        <v>1051</v>
      </c>
      <c r="F35" s="346" t="s">
        <v>1052</v>
      </c>
      <c r="G35" s="346" t="s">
        <v>436</v>
      </c>
      <c r="H35" s="346" t="s">
        <v>1052</v>
      </c>
    </row>
    <row r="36" spans="1:9" ht="17.100000000000001" customHeight="1">
      <c r="B36" s="335" t="s">
        <v>370</v>
      </c>
      <c r="C36" s="335"/>
      <c r="D36" s="335"/>
      <c r="E36" s="336" t="s">
        <v>476</v>
      </c>
      <c r="F36" s="337" t="s">
        <v>482</v>
      </c>
      <c r="G36" s="337" t="s">
        <v>483</v>
      </c>
      <c r="H36" s="337" t="s">
        <v>484</v>
      </c>
    </row>
    <row r="37" spans="1:9" ht="17.100000000000001" customHeight="1">
      <c r="B37" s="338"/>
      <c r="C37" s="339" t="s">
        <v>480</v>
      </c>
      <c r="D37" s="340"/>
      <c r="E37" s="341" t="s">
        <v>481</v>
      </c>
      <c r="F37" s="342" t="s">
        <v>482</v>
      </c>
      <c r="G37" s="342" t="s">
        <v>483</v>
      </c>
      <c r="H37" s="342" t="s">
        <v>484</v>
      </c>
    </row>
    <row r="38" spans="1:9" ht="36.75" customHeight="1">
      <c r="B38" s="343"/>
      <c r="C38" s="343"/>
      <c r="D38" s="344" t="s">
        <v>446</v>
      </c>
      <c r="E38" s="345" t="s">
        <v>447</v>
      </c>
      <c r="F38" s="346" t="s">
        <v>482</v>
      </c>
      <c r="G38" s="346" t="s">
        <v>483</v>
      </c>
      <c r="H38" s="346" t="s">
        <v>484</v>
      </c>
    </row>
    <row r="39" spans="1:9" ht="5.45" customHeight="1">
      <c r="A39" s="369"/>
      <c r="B39" s="369"/>
      <c r="C39" s="369"/>
      <c r="D39" s="369"/>
      <c r="E39" s="369"/>
      <c r="F39" s="369"/>
      <c r="G39" s="369"/>
      <c r="H39" s="369"/>
      <c r="I39" s="369"/>
    </row>
    <row r="40" spans="1:9" ht="17.100000000000001" customHeight="1">
      <c r="B40" s="454" t="s">
        <v>508</v>
      </c>
      <c r="C40" s="454"/>
      <c r="D40" s="454"/>
      <c r="E40" s="454"/>
      <c r="F40" s="350" t="s">
        <v>1053</v>
      </c>
      <c r="G40" s="350" t="s">
        <v>1054</v>
      </c>
      <c r="H40" s="350" t="s">
        <v>1055</v>
      </c>
    </row>
    <row r="42" spans="1:9">
      <c r="B42" s="457" t="s">
        <v>1056</v>
      </c>
      <c r="C42" s="457"/>
      <c r="D42" s="457"/>
    </row>
    <row r="43" spans="1:9">
      <c r="B43" s="349" t="s">
        <v>118</v>
      </c>
      <c r="C43" s="349" t="s">
        <v>337</v>
      </c>
      <c r="D43" s="349" t="s">
        <v>425</v>
      </c>
      <c r="E43" s="349" t="s">
        <v>12</v>
      </c>
      <c r="F43" s="349" t="s">
        <v>426</v>
      </c>
      <c r="G43" s="349" t="s">
        <v>427</v>
      </c>
      <c r="H43" s="349" t="s">
        <v>428</v>
      </c>
    </row>
    <row r="44" spans="1:9">
      <c r="B44" s="335" t="s">
        <v>1018</v>
      </c>
      <c r="C44" s="335"/>
      <c r="D44" s="335"/>
      <c r="E44" s="336" t="s">
        <v>1019</v>
      </c>
      <c r="F44" s="337" t="s">
        <v>1020</v>
      </c>
      <c r="G44" s="337" t="s">
        <v>436</v>
      </c>
      <c r="H44" s="337" t="s">
        <v>1020</v>
      </c>
    </row>
    <row r="45" spans="1:9" ht="15">
      <c r="B45" s="338"/>
      <c r="C45" s="339" t="s">
        <v>1021</v>
      </c>
      <c r="D45" s="340"/>
      <c r="E45" s="341" t="s">
        <v>1022</v>
      </c>
      <c r="F45" s="342" t="s">
        <v>1020</v>
      </c>
      <c r="G45" s="342" t="s">
        <v>436</v>
      </c>
      <c r="H45" s="342" t="s">
        <v>1020</v>
      </c>
    </row>
    <row r="46" spans="1:9">
      <c r="B46" s="343"/>
      <c r="C46" s="343"/>
      <c r="D46" s="344" t="s">
        <v>291</v>
      </c>
      <c r="E46" s="345" t="s">
        <v>292</v>
      </c>
      <c r="F46" s="346" t="s">
        <v>1020</v>
      </c>
      <c r="G46" s="346" t="s">
        <v>436</v>
      </c>
      <c r="H46" s="346" t="s">
        <v>1020</v>
      </c>
    </row>
    <row r="47" spans="1:9">
      <c r="B47" s="335" t="s">
        <v>1023</v>
      </c>
      <c r="C47" s="335"/>
      <c r="D47" s="335"/>
      <c r="E47" s="336" t="s">
        <v>1024</v>
      </c>
      <c r="F47" s="337" t="s">
        <v>1025</v>
      </c>
      <c r="G47" s="337" t="s">
        <v>436</v>
      </c>
      <c r="H47" s="337" t="s">
        <v>1025</v>
      </c>
    </row>
    <row r="48" spans="1:9" ht="15">
      <c r="B48" s="338"/>
      <c r="C48" s="339" t="s">
        <v>1026</v>
      </c>
      <c r="D48" s="340"/>
      <c r="E48" s="341" t="s">
        <v>1027</v>
      </c>
      <c r="F48" s="342" t="s">
        <v>1025</v>
      </c>
      <c r="G48" s="342" t="s">
        <v>436</v>
      </c>
      <c r="H48" s="342" t="s">
        <v>1025</v>
      </c>
    </row>
    <row r="49" spans="2:8">
      <c r="B49" s="343"/>
      <c r="C49" s="343"/>
      <c r="D49" s="344" t="s">
        <v>324</v>
      </c>
      <c r="E49" s="345" t="s">
        <v>268</v>
      </c>
      <c r="F49" s="346" t="s">
        <v>557</v>
      </c>
      <c r="G49" s="346" t="s">
        <v>436</v>
      </c>
      <c r="H49" s="346" t="s">
        <v>557</v>
      </c>
    </row>
    <row r="50" spans="2:8">
      <c r="B50" s="343"/>
      <c r="C50" s="343"/>
      <c r="D50" s="344" t="s">
        <v>286</v>
      </c>
      <c r="E50" s="345" t="s">
        <v>287</v>
      </c>
      <c r="F50" s="346" t="s">
        <v>597</v>
      </c>
      <c r="G50" s="346" t="s">
        <v>436</v>
      </c>
      <c r="H50" s="346" t="s">
        <v>597</v>
      </c>
    </row>
    <row r="51" spans="2:8">
      <c r="B51" s="343"/>
      <c r="C51" s="343"/>
      <c r="D51" s="344" t="s">
        <v>288</v>
      </c>
      <c r="E51" s="345" t="s">
        <v>269</v>
      </c>
      <c r="F51" s="346" t="s">
        <v>1057</v>
      </c>
      <c r="G51" s="346" t="s">
        <v>436</v>
      </c>
      <c r="H51" s="346" t="s">
        <v>1057</v>
      </c>
    </row>
    <row r="52" spans="2:8">
      <c r="B52" s="343"/>
      <c r="C52" s="343"/>
      <c r="D52" s="344" t="s">
        <v>291</v>
      </c>
      <c r="E52" s="345" t="s">
        <v>292</v>
      </c>
      <c r="F52" s="346" t="s">
        <v>1058</v>
      </c>
      <c r="G52" s="346" t="s">
        <v>436</v>
      </c>
      <c r="H52" s="346" t="s">
        <v>1058</v>
      </c>
    </row>
    <row r="53" spans="2:8">
      <c r="B53" s="343"/>
      <c r="C53" s="343"/>
      <c r="D53" s="344" t="s">
        <v>1059</v>
      </c>
      <c r="E53" s="345" t="s">
        <v>1060</v>
      </c>
      <c r="F53" s="346" t="s">
        <v>1061</v>
      </c>
      <c r="G53" s="346" t="s">
        <v>436</v>
      </c>
      <c r="H53" s="346" t="s">
        <v>1061</v>
      </c>
    </row>
    <row r="54" spans="2:8">
      <c r="B54" s="343"/>
      <c r="C54" s="343"/>
      <c r="D54" s="344" t="s">
        <v>1062</v>
      </c>
      <c r="E54" s="345" t="s">
        <v>1063</v>
      </c>
      <c r="F54" s="346" t="s">
        <v>558</v>
      </c>
      <c r="G54" s="346" t="s">
        <v>436</v>
      </c>
      <c r="H54" s="346" t="s">
        <v>558</v>
      </c>
    </row>
    <row r="55" spans="2:8">
      <c r="B55" s="343"/>
      <c r="C55" s="343"/>
      <c r="D55" s="344" t="s">
        <v>1064</v>
      </c>
      <c r="E55" s="345" t="s">
        <v>1065</v>
      </c>
      <c r="F55" s="346" t="s">
        <v>757</v>
      </c>
      <c r="G55" s="346" t="s">
        <v>436</v>
      </c>
      <c r="H55" s="346" t="s">
        <v>757</v>
      </c>
    </row>
    <row r="56" spans="2:8">
      <c r="B56" s="335" t="s">
        <v>437</v>
      </c>
      <c r="C56" s="335"/>
      <c r="D56" s="335"/>
      <c r="E56" s="336" t="s">
        <v>438</v>
      </c>
      <c r="F56" s="337" t="s">
        <v>525</v>
      </c>
      <c r="G56" s="337" t="s">
        <v>440</v>
      </c>
      <c r="H56" s="337" t="s">
        <v>526</v>
      </c>
    </row>
    <row r="57" spans="2:8" ht="15">
      <c r="B57" s="338"/>
      <c r="C57" s="339" t="s">
        <v>1028</v>
      </c>
      <c r="D57" s="340"/>
      <c r="E57" s="341" t="s">
        <v>1029</v>
      </c>
      <c r="F57" s="342" t="s">
        <v>1030</v>
      </c>
      <c r="G57" s="342" t="s">
        <v>436</v>
      </c>
      <c r="H57" s="342" t="s">
        <v>1030</v>
      </c>
    </row>
    <row r="58" spans="2:8">
      <c r="B58" s="343"/>
      <c r="C58" s="343"/>
      <c r="D58" s="344" t="s">
        <v>291</v>
      </c>
      <c r="E58" s="345" t="s">
        <v>292</v>
      </c>
      <c r="F58" s="346" t="s">
        <v>1030</v>
      </c>
      <c r="G58" s="346" t="s">
        <v>436</v>
      </c>
      <c r="H58" s="346" t="s">
        <v>1030</v>
      </c>
    </row>
    <row r="59" spans="2:8" ht="15">
      <c r="B59" s="338"/>
      <c r="C59" s="339" t="s">
        <v>1031</v>
      </c>
      <c r="D59" s="340"/>
      <c r="E59" s="341" t="s">
        <v>1032</v>
      </c>
      <c r="F59" s="342" t="s">
        <v>1033</v>
      </c>
      <c r="G59" s="342" t="s">
        <v>436</v>
      </c>
      <c r="H59" s="342" t="s">
        <v>1033</v>
      </c>
    </row>
    <row r="60" spans="2:8">
      <c r="B60" s="343"/>
      <c r="C60" s="343"/>
      <c r="D60" s="344" t="s">
        <v>291</v>
      </c>
      <c r="E60" s="345" t="s">
        <v>292</v>
      </c>
      <c r="F60" s="346" t="s">
        <v>1033</v>
      </c>
      <c r="G60" s="346" t="s">
        <v>436</v>
      </c>
      <c r="H60" s="346" t="s">
        <v>1033</v>
      </c>
    </row>
    <row r="61" spans="2:8" ht="15">
      <c r="B61" s="338"/>
      <c r="C61" s="339" t="s">
        <v>442</v>
      </c>
      <c r="D61" s="340"/>
      <c r="E61" s="341" t="s">
        <v>443</v>
      </c>
      <c r="F61" s="342" t="s">
        <v>448</v>
      </c>
      <c r="G61" s="342" t="s">
        <v>440</v>
      </c>
      <c r="H61" s="342" t="s">
        <v>449</v>
      </c>
    </row>
    <row r="62" spans="2:8">
      <c r="B62" s="343"/>
      <c r="C62" s="343"/>
      <c r="D62" s="344" t="s">
        <v>273</v>
      </c>
      <c r="E62" s="345" t="s">
        <v>689</v>
      </c>
      <c r="F62" s="346" t="s">
        <v>567</v>
      </c>
      <c r="G62" s="346" t="s">
        <v>436</v>
      </c>
      <c r="H62" s="346" t="s">
        <v>567</v>
      </c>
    </row>
    <row r="63" spans="2:8">
      <c r="B63" s="343"/>
      <c r="C63" s="343"/>
      <c r="D63" s="344" t="s">
        <v>275</v>
      </c>
      <c r="E63" s="345" t="s">
        <v>265</v>
      </c>
      <c r="F63" s="346" t="s">
        <v>527</v>
      </c>
      <c r="G63" s="346" t="s">
        <v>528</v>
      </c>
      <c r="H63" s="346" t="s">
        <v>529</v>
      </c>
    </row>
    <row r="64" spans="2:8">
      <c r="B64" s="343"/>
      <c r="C64" s="343"/>
      <c r="D64" s="344" t="s">
        <v>530</v>
      </c>
      <c r="E64" s="345" t="s">
        <v>531</v>
      </c>
      <c r="F64" s="346" t="s">
        <v>532</v>
      </c>
      <c r="G64" s="346" t="s">
        <v>533</v>
      </c>
      <c r="H64" s="346" t="s">
        <v>534</v>
      </c>
    </row>
    <row r="65" spans="2:8">
      <c r="B65" s="343"/>
      <c r="C65" s="343"/>
      <c r="D65" s="344" t="s">
        <v>276</v>
      </c>
      <c r="E65" s="345" t="s">
        <v>671</v>
      </c>
      <c r="F65" s="346" t="s">
        <v>1066</v>
      </c>
      <c r="G65" s="346" t="s">
        <v>436</v>
      </c>
      <c r="H65" s="346" t="s">
        <v>1066</v>
      </c>
    </row>
    <row r="66" spans="2:8">
      <c r="B66" s="343"/>
      <c r="C66" s="343"/>
      <c r="D66" s="344" t="s">
        <v>278</v>
      </c>
      <c r="E66" s="345" t="s">
        <v>266</v>
      </c>
      <c r="F66" s="346" t="s">
        <v>1067</v>
      </c>
      <c r="G66" s="346" t="s">
        <v>436</v>
      </c>
      <c r="H66" s="346" t="s">
        <v>1067</v>
      </c>
    </row>
    <row r="67" spans="2:8">
      <c r="B67" s="343"/>
      <c r="C67" s="343"/>
      <c r="D67" s="344" t="s">
        <v>279</v>
      </c>
      <c r="E67" s="345" t="s">
        <v>267</v>
      </c>
      <c r="F67" s="346" t="s">
        <v>558</v>
      </c>
      <c r="G67" s="346" t="s">
        <v>436</v>
      </c>
      <c r="H67" s="346" t="s">
        <v>558</v>
      </c>
    </row>
    <row r="68" spans="2:8">
      <c r="B68" s="343"/>
      <c r="C68" s="343"/>
      <c r="D68" s="344" t="s">
        <v>324</v>
      </c>
      <c r="E68" s="345" t="s">
        <v>268</v>
      </c>
      <c r="F68" s="346" t="s">
        <v>1068</v>
      </c>
      <c r="G68" s="346" t="s">
        <v>436</v>
      </c>
      <c r="H68" s="346" t="s">
        <v>1068</v>
      </c>
    </row>
    <row r="69" spans="2:8">
      <c r="B69" s="343"/>
      <c r="C69" s="343"/>
      <c r="D69" s="344" t="s">
        <v>280</v>
      </c>
      <c r="E69" s="345" t="s">
        <v>281</v>
      </c>
      <c r="F69" s="346" t="s">
        <v>590</v>
      </c>
      <c r="G69" s="346" t="s">
        <v>436</v>
      </c>
      <c r="H69" s="346" t="s">
        <v>590</v>
      </c>
    </row>
    <row r="70" spans="2:8">
      <c r="B70" s="343"/>
      <c r="C70" s="343"/>
      <c r="D70" s="344" t="s">
        <v>332</v>
      </c>
      <c r="E70" s="345" t="s">
        <v>333</v>
      </c>
      <c r="F70" s="346" t="s">
        <v>1069</v>
      </c>
      <c r="G70" s="346" t="s">
        <v>436</v>
      </c>
      <c r="H70" s="346" t="s">
        <v>1069</v>
      </c>
    </row>
    <row r="71" spans="2:8">
      <c r="B71" s="343"/>
      <c r="C71" s="343"/>
      <c r="D71" s="344" t="s">
        <v>286</v>
      </c>
      <c r="E71" s="345" t="s">
        <v>287</v>
      </c>
      <c r="F71" s="346" t="s">
        <v>593</v>
      </c>
      <c r="G71" s="346" t="s">
        <v>436</v>
      </c>
      <c r="H71" s="346" t="s">
        <v>593</v>
      </c>
    </row>
    <row r="72" spans="2:8">
      <c r="B72" s="343"/>
      <c r="C72" s="343"/>
      <c r="D72" s="344" t="s">
        <v>288</v>
      </c>
      <c r="E72" s="345" t="s">
        <v>269</v>
      </c>
      <c r="F72" s="346" t="s">
        <v>1070</v>
      </c>
      <c r="G72" s="346" t="s">
        <v>436</v>
      </c>
      <c r="H72" s="346" t="s">
        <v>1070</v>
      </c>
    </row>
    <row r="73" spans="2:8">
      <c r="B73" s="343"/>
      <c r="C73" s="343"/>
      <c r="D73" s="344" t="s">
        <v>289</v>
      </c>
      <c r="E73" s="345" t="s">
        <v>290</v>
      </c>
      <c r="F73" s="346" t="s">
        <v>1069</v>
      </c>
      <c r="G73" s="346" t="s">
        <v>436</v>
      </c>
      <c r="H73" s="346" t="s">
        <v>1069</v>
      </c>
    </row>
    <row r="74" spans="2:8">
      <c r="B74" s="343"/>
      <c r="C74" s="343"/>
      <c r="D74" s="344" t="s">
        <v>291</v>
      </c>
      <c r="E74" s="345" t="s">
        <v>292</v>
      </c>
      <c r="F74" s="346" t="s">
        <v>1071</v>
      </c>
      <c r="G74" s="346" t="s">
        <v>436</v>
      </c>
      <c r="H74" s="346" t="s">
        <v>1071</v>
      </c>
    </row>
    <row r="75" spans="2:8">
      <c r="B75" s="343"/>
      <c r="C75" s="343"/>
      <c r="D75" s="344" t="s">
        <v>651</v>
      </c>
      <c r="E75" s="345" t="s">
        <v>652</v>
      </c>
      <c r="F75" s="346" t="s">
        <v>1072</v>
      </c>
      <c r="G75" s="346" t="s">
        <v>436</v>
      </c>
      <c r="H75" s="346" t="s">
        <v>1072</v>
      </c>
    </row>
    <row r="76" spans="2:8">
      <c r="B76" s="343"/>
      <c r="C76" s="343"/>
      <c r="D76" s="344" t="s">
        <v>573</v>
      </c>
      <c r="E76" s="345" t="s">
        <v>574</v>
      </c>
      <c r="F76" s="346" t="s">
        <v>1073</v>
      </c>
      <c r="G76" s="346" t="s">
        <v>436</v>
      </c>
      <c r="H76" s="346" t="s">
        <v>1073</v>
      </c>
    </row>
    <row r="77" spans="2:8">
      <c r="B77" s="343"/>
      <c r="C77" s="343"/>
      <c r="D77" s="344" t="s">
        <v>656</v>
      </c>
      <c r="E77" s="345" t="s">
        <v>657</v>
      </c>
      <c r="F77" s="346" t="s">
        <v>565</v>
      </c>
      <c r="G77" s="346" t="s">
        <v>436</v>
      </c>
      <c r="H77" s="346" t="s">
        <v>565</v>
      </c>
    </row>
    <row r="78" spans="2:8" ht="22.5">
      <c r="B78" s="343"/>
      <c r="C78" s="343"/>
      <c r="D78" s="344" t="s">
        <v>591</v>
      </c>
      <c r="E78" s="345" t="s">
        <v>592</v>
      </c>
      <c r="F78" s="346" t="s">
        <v>1074</v>
      </c>
      <c r="G78" s="346" t="s">
        <v>436</v>
      </c>
      <c r="H78" s="346" t="s">
        <v>1074</v>
      </c>
    </row>
    <row r="79" spans="2:8">
      <c r="B79" s="343"/>
      <c r="C79" s="343"/>
      <c r="D79" s="344" t="s">
        <v>660</v>
      </c>
      <c r="E79" s="345" t="s">
        <v>661</v>
      </c>
      <c r="F79" s="346" t="s">
        <v>565</v>
      </c>
      <c r="G79" s="346" t="s">
        <v>436</v>
      </c>
      <c r="H79" s="346" t="s">
        <v>565</v>
      </c>
    </row>
    <row r="80" spans="2:8">
      <c r="B80" s="343"/>
      <c r="C80" s="343"/>
      <c r="D80" s="344" t="s">
        <v>293</v>
      </c>
      <c r="E80" s="345" t="s">
        <v>294</v>
      </c>
      <c r="F80" s="346" t="s">
        <v>1075</v>
      </c>
      <c r="G80" s="346" t="s">
        <v>436</v>
      </c>
      <c r="H80" s="346" t="s">
        <v>1075</v>
      </c>
    </row>
    <row r="81" spans="2:8">
      <c r="B81" s="343"/>
      <c r="C81" s="343"/>
      <c r="D81" s="344" t="s">
        <v>295</v>
      </c>
      <c r="E81" s="345" t="s">
        <v>296</v>
      </c>
      <c r="F81" s="346" t="s">
        <v>725</v>
      </c>
      <c r="G81" s="346" t="s">
        <v>436</v>
      </c>
      <c r="H81" s="346" t="s">
        <v>725</v>
      </c>
    </row>
    <row r="82" spans="2:8">
      <c r="B82" s="343"/>
      <c r="C82" s="343"/>
      <c r="D82" s="344" t="s">
        <v>599</v>
      </c>
      <c r="E82" s="345" t="s">
        <v>600</v>
      </c>
      <c r="F82" s="346" t="s">
        <v>848</v>
      </c>
      <c r="G82" s="346" t="s">
        <v>436</v>
      </c>
      <c r="H82" s="346" t="s">
        <v>848</v>
      </c>
    </row>
    <row r="83" spans="2:8">
      <c r="B83" s="343"/>
      <c r="C83" s="343"/>
      <c r="D83" s="344" t="s">
        <v>1076</v>
      </c>
      <c r="E83" s="345" t="s">
        <v>1077</v>
      </c>
      <c r="F83" s="346" t="s">
        <v>571</v>
      </c>
      <c r="G83" s="346" t="s">
        <v>436</v>
      </c>
      <c r="H83" s="346" t="s">
        <v>571</v>
      </c>
    </row>
    <row r="84" spans="2:8">
      <c r="B84" s="343"/>
      <c r="C84" s="343"/>
      <c r="D84" s="344" t="s">
        <v>664</v>
      </c>
      <c r="E84" s="345" t="s">
        <v>665</v>
      </c>
      <c r="F84" s="346" t="s">
        <v>678</v>
      </c>
      <c r="G84" s="346" t="s">
        <v>436</v>
      </c>
      <c r="H84" s="346" t="s">
        <v>678</v>
      </c>
    </row>
    <row r="85" spans="2:8" ht="22.5">
      <c r="B85" s="343"/>
      <c r="C85" s="343"/>
      <c r="D85" s="344" t="s">
        <v>837</v>
      </c>
      <c r="E85" s="345" t="s">
        <v>838</v>
      </c>
      <c r="F85" s="346" t="s">
        <v>682</v>
      </c>
      <c r="G85" s="346" t="s">
        <v>436</v>
      </c>
      <c r="H85" s="346" t="s">
        <v>682</v>
      </c>
    </row>
    <row r="86" spans="2:8">
      <c r="B86" s="343"/>
      <c r="C86" s="343"/>
      <c r="D86" s="344" t="s">
        <v>334</v>
      </c>
      <c r="E86" s="345" t="s">
        <v>335</v>
      </c>
      <c r="F86" s="346" t="s">
        <v>1078</v>
      </c>
      <c r="G86" s="346" t="s">
        <v>436</v>
      </c>
      <c r="H86" s="346" t="s">
        <v>1078</v>
      </c>
    </row>
    <row r="87" spans="2:8">
      <c r="B87" s="335" t="s">
        <v>535</v>
      </c>
      <c r="C87" s="335"/>
      <c r="D87" s="335"/>
      <c r="E87" s="336" t="s">
        <v>536</v>
      </c>
      <c r="F87" s="337" t="s">
        <v>1034</v>
      </c>
      <c r="G87" s="337" t="s">
        <v>436</v>
      </c>
      <c r="H87" s="337" t="s">
        <v>1034</v>
      </c>
    </row>
    <row r="88" spans="2:8" ht="15">
      <c r="B88" s="338"/>
      <c r="C88" s="339" t="s">
        <v>540</v>
      </c>
      <c r="D88" s="340"/>
      <c r="E88" s="341" t="s">
        <v>541</v>
      </c>
      <c r="F88" s="342" t="s">
        <v>1035</v>
      </c>
      <c r="G88" s="342" t="s">
        <v>436</v>
      </c>
      <c r="H88" s="342" t="s">
        <v>1035</v>
      </c>
    </row>
    <row r="89" spans="2:8">
      <c r="B89" s="343"/>
      <c r="C89" s="343"/>
      <c r="D89" s="344" t="s">
        <v>275</v>
      </c>
      <c r="E89" s="345" t="s">
        <v>265</v>
      </c>
      <c r="F89" s="346" t="s">
        <v>707</v>
      </c>
      <c r="G89" s="346" t="s">
        <v>643</v>
      </c>
      <c r="H89" s="346" t="s">
        <v>1079</v>
      </c>
    </row>
    <row r="90" spans="2:8">
      <c r="B90" s="343"/>
      <c r="C90" s="343"/>
      <c r="D90" s="344" t="s">
        <v>276</v>
      </c>
      <c r="E90" s="345" t="s">
        <v>671</v>
      </c>
      <c r="F90" s="346" t="s">
        <v>590</v>
      </c>
      <c r="G90" s="346" t="s">
        <v>436</v>
      </c>
      <c r="H90" s="346" t="s">
        <v>590</v>
      </c>
    </row>
    <row r="91" spans="2:8">
      <c r="B91" s="343"/>
      <c r="C91" s="343"/>
      <c r="D91" s="344" t="s">
        <v>278</v>
      </c>
      <c r="E91" s="345" t="s">
        <v>266</v>
      </c>
      <c r="F91" s="346" t="s">
        <v>1080</v>
      </c>
      <c r="G91" s="346" t="s">
        <v>1081</v>
      </c>
      <c r="H91" s="346" t="s">
        <v>1082</v>
      </c>
    </row>
    <row r="92" spans="2:8">
      <c r="B92" s="343"/>
      <c r="C92" s="343"/>
      <c r="D92" s="344" t="s">
        <v>279</v>
      </c>
      <c r="E92" s="345" t="s">
        <v>267</v>
      </c>
      <c r="F92" s="346" t="s">
        <v>1083</v>
      </c>
      <c r="G92" s="346" t="s">
        <v>552</v>
      </c>
      <c r="H92" s="346" t="s">
        <v>1010</v>
      </c>
    </row>
    <row r="93" spans="2:8">
      <c r="B93" s="343"/>
      <c r="C93" s="343"/>
      <c r="D93" s="344" t="s">
        <v>324</v>
      </c>
      <c r="E93" s="345" t="s">
        <v>268</v>
      </c>
      <c r="F93" s="346" t="s">
        <v>1084</v>
      </c>
      <c r="G93" s="346" t="s">
        <v>555</v>
      </c>
      <c r="H93" s="346" t="s">
        <v>1085</v>
      </c>
    </row>
    <row r="94" spans="2:8">
      <c r="B94" s="343"/>
      <c r="C94" s="343"/>
      <c r="D94" s="344" t="s">
        <v>280</v>
      </c>
      <c r="E94" s="345" t="s">
        <v>281</v>
      </c>
      <c r="F94" s="346" t="s">
        <v>436</v>
      </c>
      <c r="G94" s="346" t="s">
        <v>558</v>
      </c>
      <c r="H94" s="346" t="s">
        <v>558</v>
      </c>
    </row>
    <row r="95" spans="2:8">
      <c r="B95" s="343"/>
      <c r="C95" s="343"/>
      <c r="D95" s="344" t="s">
        <v>286</v>
      </c>
      <c r="E95" s="345" t="s">
        <v>287</v>
      </c>
      <c r="F95" s="346" t="s">
        <v>565</v>
      </c>
      <c r="G95" s="346" t="s">
        <v>436</v>
      </c>
      <c r="H95" s="346" t="s">
        <v>565</v>
      </c>
    </row>
    <row r="96" spans="2:8">
      <c r="B96" s="343"/>
      <c r="C96" s="343"/>
      <c r="D96" s="344" t="s">
        <v>291</v>
      </c>
      <c r="E96" s="345" t="s">
        <v>292</v>
      </c>
      <c r="F96" s="346" t="s">
        <v>560</v>
      </c>
      <c r="G96" s="346" t="s">
        <v>561</v>
      </c>
      <c r="H96" s="346" t="s">
        <v>562</v>
      </c>
    </row>
    <row r="97" spans="2:8">
      <c r="B97" s="343"/>
      <c r="C97" s="343"/>
      <c r="D97" s="344" t="s">
        <v>563</v>
      </c>
      <c r="E97" s="345" t="s">
        <v>564</v>
      </c>
      <c r="F97" s="346" t="s">
        <v>565</v>
      </c>
      <c r="G97" s="346" t="s">
        <v>566</v>
      </c>
      <c r="H97" s="346" t="s">
        <v>567</v>
      </c>
    </row>
    <row r="98" spans="2:8" ht="22.5">
      <c r="B98" s="343"/>
      <c r="C98" s="343"/>
      <c r="D98" s="344" t="s">
        <v>591</v>
      </c>
      <c r="E98" s="345" t="s">
        <v>592</v>
      </c>
      <c r="F98" s="346" t="s">
        <v>653</v>
      </c>
      <c r="G98" s="346" t="s">
        <v>436</v>
      </c>
      <c r="H98" s="346" t="s">
        <v>653</v>
      </c>
    </row>
    <row r="99" spans="2:8">
      <c r="B99" s="343"/>
      <c r="C99" s="343"/>
      <c r="D99" s="344" t="s">
        <v>660</v>
      </c>
      <c r="E99" s="345" t="s">
        <v>661</v>
      </c>
      <c r="F99" s="346" t="s">
        <v>567</v>
      </c>
      <c r="G99" s="346" t="s">
        <v>436</v>
      </c>
      <c r="H99" s="346" t="s">
        <v>567</v>
      </c>
    </row>
    <row r="100" spans="2:8">
      <c r="B100" s="343"/>
      <c r="C100" s="343"/>
      <c r="D100" s="344" t="s">
        <v>295</v>
      </c>
      <c r="E100" s="345" t="s">
        <v>296</v>
      </c>
      <c r="F100" s="346" t="s">
        <v>558</v>
      </c>
      <c r="G100" s="346" t="s">
        <v>436</v>
      </c>
      <c r="H100" s="346" t="s">
        <v>558</v>
      </c>
    </row>
    <row r="101" spans="2:8" ht="22.5">
      <c r="B101" s="343"/>
      <c r="C101" s="343"/>
      <c r="D101" s="344" t="s">
        <v>837</v>
      </c>
      <c r="E101" s="345" t="s">
        <v>838</v>
      </c>
      <c r="F101" s="346" t="s">
        <v>436</v>
      </c>
      <c r="G101" s="346" t="s">
        <v>436</v>
      </c>
      <c r="H101" s="346" t="s">
        <v>436</v>
      </c>
    </row>
    <row r="102" spans="2:8" ht="15">
      <c r="B102" s="338"/>
      <c r="C102" s="339" t="s">
        <v>1036</v>
      </c>
      <c r="D102" s="340"/>
      <c r="E102" s="341" t="s">
        <v>1037</v>
      </c>
      <c r="F102" s="342" t="s">
        <v>1038</v>
      </c>
      <c r="G102" s="342" t="s">
        <v>436</v>
      </c>
      <c r="H102" s="342" t="s">
        <v>1038</v>
      </c>
    </row>
    <row r="103" spans="2:8">
      <c r="B103" s="343"/>
      <c r="C103" s="343"/>
      <c r="D103" s="344" t="s">
        <v>1086</v>
      </c>
      <c r="E103" s="345" t="s">
        <v>1087</v>
      </c>
      <c r="F103" s="346" t="s">
        <v>1088</v>
      </c>
      <c r="G103" s="346" t="s">
        <v>436</v>
      </c>
      <c r="H103" s="346" t="s">
        <v>1088</v>
      </c>
    </row>
    <row r="104" spans="2:8">
      <c r="B104" s="343"/>
      <c r="C104" s="343"/>
      <c r="D104" s="344" t="s">
        <v>278</v>
      </c>
      <c r="E104" s="345" t="s">
        <v>266</v>
      </c>
      <c r="F104" s="346" t="s">
        <v>1089</v>
      </c>
      <c r="G104" s="346" t="s">
        <v>436</v>
      </c>
      <c r="H104" s="346" t="s">
        <v>1089</v>
      </c>
    </row>
    <row r="105" spans="2:8">
      <c r="B105" s="343"/>
      <c r="C105" s="343"/>
      <c r="D105" s="344" t="s">
        <v>279</v>
      </c>
      <c r="E105" s="345" t="s">
        <v>267</v>
      </c>
      <c r="F105" s="346" t="s">
        <v>1090</v>
      </c>
      <c r="G105" s="346" t="s">
        <v>436</v>
      </c>
      <c r="H105" s="346" t="s">
        <v>1090</v>
      </c>
    </row>
    <row r="106" spans="2:8">
      <c r="B106" s="343"/>
      <c r="C106" s="343"/>
      <c r="D106" s="344" t="s">
        <v>324</v>
      </c>
      <c r="E106" s="345" t="s">
        <v>268</v>
      </c>
      <c r="F106" s="346" t="s">
        <v>1091</v>
      </c>
      <c r="G106" s="346" t="s">
        <v>436</v>
      </c>
      <c r="H106" s="346" t="s">
        <v>1091</v>
      </c>
    </row>
    <row r="107" spans="2:8">
      <c r="B107" s="343"/>
      <c r="C107" s="343"/>
      <c r="D107" s="344" t="s">
        <v>280</v>
      </c>
      <c r="E107" s="345" t="s">
        <v>281</v>
      </c>
      <c r="F107" s="346" t="s">
        <v>1092</v>
      </c>
      <c r="G107" s="346" t="s">
        <v>436</v>
      </c>
      <c r="H107" s="346" t="s">
        <v>1092</v>
      </c>
    </row>
    <row r="108" spans="2:8">
      <c r="B108" s="343"/>
      <c r="C108" s="343"/>
      <c r="D108" s="344" t="s">
        <v>286</v>
      </c>
      <c r="E108" s="345" t="s">
        <v>287</v>
      </c>
      <c r="F108" s="346" t="s">
        <v>557</v>
      </c>
      <c r="G108" s="346" t="s">
        <v>436</v>
      </c>
      <c r="H108" s="346" t="s">
        <v>557</v>
      </c>
    </row>
    <row r="109" spans="2:8">
      <c r="B109" s="343"/>
      <c r="C109" s="343"/>
      <c r="D109" s="344" t="s">
        <v>291</v>
      </c>
      <c r="E109" s="345" t="s">
        <v>292</v>
      </c>
      <c r="F109" s="346" t="s">
        <v>1093</v>
      </c>
      <c r="G109" s="346" t="s">
        <v>436</v>
      </c>
      <c r="H109" s="346" t="s">
        <v>1093</v>
      </c>
    </row>
    <row r="110" spans="2:8" ht="22.5">
      <c r="B110" s="343"/>
      <c r="C110" s="343"/>
      <c r="D110" s="344" t="s">
        <v>591</v>
      </c>
      <c r="E110" s="345" t="s">
        <v>592</v>
      </c>
      <c r="F110" s="346" t="s">
        <v>1094</v>
      </c>
      <c r="G110" s="346" t="s">
        <v>436</v>
      </c>
      <c r="H110" s="346" t="s">
        <v>1094</v>
      </c>
    </row>
    <row r="111" spans="2:8">
      <c r="B111" s="343"/>
      <c r="C111" s="343"/>
      <c r="D111" s="344" t="s">
        <v>660</v>
      </c>
      <c r="E111" s="345" t="s">
        <v>661</v>
      </c>
      <c r="F111" s="346" t="s">
        <v>1095</v>
      </c>
      <c r="G111" s="346" t="s">
        <v>436</v>
      </c>
      <c r="H111" s="346" t="s">
        <v>1095</v>
      </c>
    </row>
    <row r="112" spans="2:8" ht="22.5">
      <c r="B112" s="343"/>
      <c r="C112" s="343"/>
      <c r="D112" s="344" t="s">
        <v>837</v>
      </c>
      <c r="E112" s="345" t="s">
        <v>838</v>
      </c>
      <c r="F112" s="346" t="s">
        <v>557</v>
      </c>
      <c r="G112" s="346" t="s">
        <v>436</v>
      </c>
      <c r="H112" s="346" t="s">
        <v>557</v>
      </c>
    </row>
    <row r="113" spans="2:8">
      <c r="B113" s="343"/>
      <c r="C113" s="343"/>
      <c r="D113" s="344" t="s">
        <v>334</v>
      </c>
      <c r="E113" s="345" t="s">
        <v>335</v>
      </c>
      <c r="F113" s="346" t="s">
        <v>1096</v>
      </c>
      <c r="G113" s="346" t="s">
        <v>436</v>
      </c>
      <c r="H113" s="346" t="s">
        <v>1096</v>
      </c>
    </row>
    <row r="114" spans="2:8">
      <c r="B114" s="335" t="s">
        <v>1039</v>
      </c>
      <c r="C114" s="335"/>
      <c r="D114" s="335"/>
      <c r="E114" s="336" t="s">
        <v>1040</v>
      </c>
      <c r="F114" s="337" t="s">
        <v>575</v>
      </c>
      <c r="G114" s="337" t="s">
        <v>436</v>
      </c>
      <c r="H114" s="337" t="s">
        <v>575</v>
      </c>
    </row>
    <row r="115" spans="2:8" ht="15">
      <c r="B115" s="338"/>
      <c r="C115" s="339" t="s">
        <v>1041</v>
      </c>
      <c r="D115" s="340"/>
      <c r="E115" s="341" t="s">
        <v>1042</v>
      </c>
      <c r="F115" s="342" t="s">
        <v>575</v>
      </c>
      <c r="G115" s="342" t="s">
        <v>436</v>
      </c>
      <c r="H115" s="342" t="s">
        <v>575</v>
      </c>
    </row>
    <row r="116" spans="2:8">
      <c r="B116" s="343"/>
      <c r="C116" s="343"/>
      <c r="D116" s="344" t="s">
        <v>324</v>
      </c>
      <c r="E116" s="345" t="s">
        <v>268</v>
      </c>
      <c r="F116" s="346" t="s">
        <v>726</v>
      </c>
      <c r="G116" s="346" t="s">
        <v>436</v>
      </c>
      <c r="H116" s="346" t="s">
        <v>726</v>
      </c>
    </row>
    <row r="117" spans="2:8">
      <c r="B117" s="343"/>
      <c r="C117" s="343"/>
      <c r="D117" s="344" t="s">
        <v>280</v>
      </c>
      <c r="E117" s="345" t="s">
        <v>281</v>
      </c>
      <c r="F117" s="346" t="s">
        <v>1070</v>
      </c>
      <c r="G117" s="346" t="s">
        <v>436</v>
      </c>
      <c r="H117" s="346" t="s">
        <v>1070</v>
      </c>
    </row>
    <row r="118" spans="2:8">
      <c r="B118" s="343"/>
      <c r="C118" s="343"/>
      <c r="D118" s="344" t="s">
        <v>291</v>
      </c>
      <c r="E118" s="345" t="s">
        <v>292</v>
      </c>
      <c r="F118" s="346" t="s">
        <v>1069</v>
      </c>
      <c r="G118" s="346" t="s">
        <v>436</v>
      </c>
      <c r="H118" s="346" t="s">
        <v>1069</v>
      </c>
    </row>
    <row r="119" spans="2:8">
      <c r="B119" s="343"/>
      <c r="C119" s="343"/>
      <c r="D119" s="344" t="s">
        <v>664</v>
      </c>
      <c r="E119" s="345" t="s">
        <v>665</v>
      </c>
      <c r="F119" s="346" t="s">
        <v>1097</v>
      </c>
      <c r="G119" s="346" t="s">
        <v>436</v>
      </c>
      <c r="H119" s="346" t="s">
        <v>1097</v>
      </c>
    </row>
    <row r="120" spans="2:8">
      <c r="B120" s="335" t="s">
        <v>302</v>
      </c>
      <c r="C120" s="335"/>
      <c r="D120" s="335"/>
      <c r="E120" s="336" t="s">
        <v>303</v>
      </c>
      <c r="F120" s="337" t="s">
        <v>453</v>
      </c>
      <c r="G120" s="337" t="s">
        <v>451</v>
      </c>
      <c r="H120" s="337" t="s">
        <v>454</v>
      </c>
    </row>
    <row r="121" spans="2:8" ht="15">
      <c r="B121" s="338"/>
      <c r="C121" s="339" t="s">
        <v>304</v>
      </c>
      <c r="D121" s="340"/>
      <c r="E121" s="341" t="s">
        <v>305</v>
      </c>
      <c r="F121" s="342" t="s">
        <v>453</v>
      </c>
      <c r="G121" s="342" t="s">
        <v>451</v>
      </c>
      <c r="H121" s="342" t="s">
        <v>454</v>
      </c>
    </row>
    <row r="122" spans="2:8">
      <c r="B122" s="343"/>
      <c r="C122" s="343"/>
      <c r="D122" s="344" t="s">
        <v>1086</v>
      </c>
      <c r="E122" s="345" t="s">
        <v>1087</v>
      </c>
      <c r="F122" s="346" t="s">
        <v>436</v>
      </c>
      <c r="G122" s="346" t="s">
        <v>436</v>
      </c>
      <c r="H122" s="346" t="s">
        <v>436</v>
      </c>
    </row>
    <row r="123" spans="2:8" ht="22.5">
      <c r="B123" s="343"/>
      <c r="C123" s="343"/>
      <c r="D123" s="344" t="s">
        <v>1098</v>
      </c>
      <c r="E123" s="345" t="s">
        <v>1099</v>
      </c>
      <c r="F123" s="346" t="s">
        <v>1100</v>
      </c>
      <c r="G123" s="346" t="s">
        <v>436</v>
      </c>
      <c r="H123" s="346" t="s">
        <v>1100</v>
      </c>
    </row>
    <row r="124" spans="2:8">
      <c r="B124" s="343"/>
      <c r="C124" s="343"/>
      <c r="D124" s="344" t="s">
        <v>275</v>
      </c>
      <c r="E124" s="345" t="s">
        <v>265</v>
      </c>
      <c r="F124" s="346" t="s">
        <v>1101</v>
      </c>
      <c r="G124" s="346" t="s">
        <v>436</v>
      </c>
      <c r="H124" s="346" t="s">
        <v>1101</v>
      </c>
    </row>
    <row r="125" spans="2:8">
      <c r="B125" s="343"/>
      <c r="C125" s="343"/>
      <c r="D125" s="344" t="s">
        <v>530</v>
      </c>
      <c r="E125" s="345" t="s">
        <v>531</v>
      </c>
      <c r="F125" s="346" t="s">
        <v>606</v>
      </c>
      <c r="G125" s="346" t="s">
        <v>607</v>
      </c>
      <c r="H125" s="346" t="s">
        <v>608</v>
      </c>
    </row>
    <row r="126" spans="2:8">
      <c r="B126" s="343"/>
      <c r="C126" s="343"/>
      <c r="D126" s="344" t="s">
        <v>276</v>
      </c>
      <c r="E126" s="345" t="s">
        <v>671</v>
      </c>
      <c r="F126" s="346" t="s">
        <v>1102</v>
      </c>
      <c r="G126" s="346" t="s">
        <v>436</v>
      </c>
      <c r="H126" s="346" t="s">
        <v>1102</v>
      </c>
    </row>
    <row r="127" spans="2:8" ht="22.5">
      <c r="B127" s="343"/>
      <c r="C127" s="343"/>
      <c r="D127" s="344" t="s">
        <v>1103</v>
      </c>
      <c r="E127" s="345" t="s">
        <v>1104</v>
      </c>
      <c r="F127" s="346" t="s">
        <v>1105</v>
      </c>
      <c r="G127" s="346" t="s">
        <v>436</v>
      </c>
      <c r="H127" s="346" t="s">
        <v>1105</v>
      </c>
    </row>
    <row r="128" spans="2:8" ht="22.5">
      <c r="B128" s="343"/>
      <c r="C128" s="343"/>
      <c r="D128" s="344" t="s">
        <v>1106</v>
      </c>
      <c r="E128" s="345" t="s">
        <v>1107</v>
      </c>
      <c r="F128" s="346" t="s">
        <v>1108</v>
      </c>
      <c r="G128" s="346" t="s">
        <v>436</v>
      </c>
      <c r="H128" s="346" t="s">
        <v>1108</v>
      </c>
    </row>
    <row r="129" spans="2:8" ht="22.5">
      <c r="B129" s="343"/>
      <c r="C129" s="343"/>
      <c r="D129" s="344" t="s">
        <v>1109</v>
      </c>
      <c r="E129" s="345" t="s">
        <v>1110</v>
      </c>
      <c r="F129" s="346" t="s">
        <v>1111</v>
      </c>
      <c r="G129" s="346" t="s">
        <v>436</v>
      </c>
      <c r="H129" s="346" t="s">
        <v>1111</v>
      </c>
    </row>
    <row r="130" spans="2:8">
      <c r="B130" s="343"/>
      <c r="C130" s="343"/>
      <c r="D130" s="344" t="s">
        <v>278</v>
      </c>
      <c r="E130" s="345" t="s">
        <v>266</v>
      </c>
      <c r="F130" s="346" t="s">
        <v>609</v>
      </c>
      <c r="G130" s="346" t="s">
        <v>610</v>
      </c>
      <c r="H130" s="346" t="s">
        <v>611</v>
      </c>
    </row>
    <row r="131" spans="2:8">
      <c r="B131" s="343"/>
      <c r="C131" s="343"/>
      <c r="D131" s="344" t="s">
        <v>279</v>
      </c>
      <c r="E131" s="345" t="s">
        <v>267</v>
      </c>
      <c r="F131" s="346" t="s">
        <v>612</v>
      </c>
      <c r="G131" s="346" t="s">
        <v>613</v>
      </c>
      <c r="H131" s="346" t="s">
        <v>614</v>
      </c>
    </row>
    <row r="132" spans="2:8">
      <c r="B132" s="343"/>
      <c r="C132" s="343"/>
      <c r="D132" s="344" t="s">
        <v>1112</v>
      </c>
      <c r="E132" s="345" t="s">
        <v>1113</v>
      </c>
      <c r="F132" s="346" t="s">
        <v>1114</v>
      </c>
      <c r="G132" s="346" t="s">
        <v>436</v>
      </c>
      <c r="H132" s="346" t="s">
        <v>1114</v>
      </c>
    </row>
    <row r="133" spans="2:8">
      <c r="B133" s="343"/>
      <c r="C133" s="343"/>
      <c r="D133" s="344" t="s">
        <v>280</v>
      </c>
      <c r="E133" s="345" t="s">
        <v>281</v>
      </c>
      <c r="F133" s="346" t="s">
        <v>1115</v>
      </c>
      <c r="G133" s="346" t="s">
        <v>436</v>
      </c>
      <c r="H133" s="346" t="s">
        <v>1115</v>
      </c>
    </row>
    <row r="134" spans="2:8">
      <c r="B134" s="343"/>
      <c r="C134" s="343"/>
      <c r="D134" s="344" t="s">
        <v>282</v>
      </c>
      <c r="E134" s="345" t="s">
        <v>283</v>
      </c>
      <c r="F134" s="346" t="s">
        <v>572</v>
      </c>
      <c r="G134" s="346" t="s">
        <v>436</v>
      </c>
      <c r="H134" s="346" t="s">
        <v>572</v>
      </c>
    </row>
    <row r="135" spans="2:8">
      <c r="B135" s="343"/>
      <c r="C135" s="343"/>
      <c r="D135" s="344" t="s">
        <v>330</v>
      </c>
      <c r="E135" s="345" t="s">
        <v>331</v>
      </c>
      <c r="F135" s="346" t="s">
        <v>757</v>
      </c>
      <c r="G135" s="346" t="s">
        <v>436</v>
      </c>
      <c r="H135" s="346" t="s">
        <v>757</v>
      </c>
    </row>
    <row r="136" spans="2:8">
      <c r="B136" s="343"/>
      <c r="C136" s="343"/>
      <c r="D136" s="344" t="s">
        <v>286</v>
      </c>
      <c r="E136" s="345" t="s">
        <v>287</v>
      </c>
      <c r="F136" s="346" t="s">
        <v>1116</v>
      </c>
      <c r="G136" s="346" t="s">
        <v>436</v>
      </c>
      <c r="H136" s="346" t="s">
        <v>1116</v>
      </c>
    </row>
    <row r="137" spans="2:8">
      <c r="B137" s="343"/>
      <c r="C137" s="343"/>
      <c r="D137" s="344" t="s">
        <v>288</v>
      </c>
      <c r="E137" s="345" t="s">
        <v>269</v>
      </c>
      <c r="F137" s="346" t="s">
        <v>1117</v>
      </c>
      <c r="G137" s="346" t="s">
        <v>436</v>
      </c>
      <c r="H137" s="346" t="s">
        <v>1117</v>
      </c>
    </row>
    <row r="138" spans="2:8">
      <c r="B138" s="343"/>
      <c r="C138" s="343"/>
      <c r="D138" s="344" t="s">
        <v>289</v>
      </c>
      <c r="E138" s="345" t="s">
        <v>290</v>
      </c>
      <c r="F138" s="346" t="s">
        <v>1118</v>
      </c>
      <c r="G138" s="346" t="s">
        <v>436</v>
      </c>
      <c r="H138" s="346" t="s">
        <v>1118</v>
      </c>
    </row>
    <row r="139" spans="2:8">
      <c r="B139" s="343"/>
      <c r="C139" s="343"/>
      <c r="D139" s="344" t="s">
        <v>291</v>
      </c>
      <c r="E139" s="345" t="s">
        <v>292</v>
      </c>
      <c r="F139" s="346" t="s">
        <v>1119</v>
      </c>
      <c r="G139" s="346" t="s">
        <v>436</v>
      </c>
      <c r="H139" s="346" t="s">
        <v>1119</v>
      </c>
    </row>
    <row r="140" spans="2:8">
      <c r="B140" s="343"/>
      <c r="C140" s="343"/>
      <c r="D140" s="344" t="s">
        <v>651</v>
      </c>
      <c r="E140" s="345" t="s">
        <v>652</v>
      </c>
      <c r="F140" s="346" t="s">
        <v>1120</v>
      </c>
      <c r="G140" s="346" t="s">
        <v>436</v>
      </c>
      <c r="H140" s="346" t="s">
        <v>1120</v>
      </c>
    </row>
    <row r="141" spans="2:8">
      <c r="B141" s="343"/>
      <c r="C141" s="343"/>
      <c r="D141" s="344" t="s">
        <v>573</v>
      </c>
      <c r="E141" s="345" t="s">
        <v>574</v>
      </c>
      <c r="F141" s="346" t="s">
        <v>1121</v>
      </c>
      <c r="G141" s="346" t="s">
        <v>436</v>
      </c>
      <c r="H141" s="346" t="s">
        <v>1121</v>
      </c>
    </row>
    <row r="142" spans="2:8">
      <c r="B142" s="343"/>
      <c r="C142" s="343"/>
      <c r="D142" s="344" t="s">
        <v>656</v>
      </c>
      <c r="E142" s="345" t="s">
        <v>657</v>
      </c>
      <c r="F142" s="346" t="s">
        <v>1122</v>
      </c>
      <c r="G142" s="346" t="s">
        <v>436</v>
      </c>
      <c r="H142" s="346" t="s">
        <v>1122</v>
      </c>
    </row>
    <row r="143" spans="2:8">
      <c r="B143" s="343"/>
      <c r="C143" s="343"/>
      <c r="D143" s="344" t="s">
        <v>660</v>
      </c>
      <c r="E143" s="345" t="s">
        <v>661</v>
      </c>
      <c r="F143" s="346" t="s">
        <v>577</v>
      </c>
      <c r="G143" s="346" t="s">
        <v>436</v>
      </c>
      <c r="H143" s="346" t="s">
        <v>577</v>
      </c>
    </row>
    <row r="144" spans="2:8">
      <c r="B144" s="343"/>
      <c r="C144" s="343"/>
      <c r="D144" s="344" t="s">
        <v>293</v>
      </c>
      <c r="E144" s="345" t="s">
        <v>294</v>
      </c>
      <c r="F144" s="346" t="s">
        <v>847</v>
      </c>
      <c r="G144" s="346" t="s">
        <v>436</v>
      </c>
      <c r="H144" s="346" t="s">
        <v>847</v>
      </c>
    </row>
    <row r="145" spans="2:8">
      <c r="B145" s="343"/>
      <c r="C145" s="343"/>
      <c r="D145" s="344" t="s">
        <v>295</v>
      </c>
      <c r="E145" s="345" t="s">
        <v>296</v>
      </c>
      <c r="F145" s="346" t="s">
        <v>1123</v>
      </c>
      <c r="G145" s="346" t="s">
        <v>436</v>
      </c>
      <c r="H145" s="346" t="s">
        <v>1123</v>
      </c>
    </row>
    <row r="146" spans="2:8">
      <c r="B146" s="343"/>
      <c r="C146" s="343"/>
      <c r="D146" s="344" t="s">
        <v>1059</v>
      </c>
      <c r="E146" s="345" t="s">
        <v>1060</v>
      </c>
      <c r="F146" s="346" t="s">
        <v>1124</v>
      </c>
      <c r="G146" s="346" t="s">
        <v>436</v>
      </c>
      <c r="H146" s="346" t="s">
        <v>1124</v>
      </c>
    </row>
    <row r="147" spans="2:8">
      <c r="B147" s="343"/>
      <c r="C147" s="343"/>
      <c r="D147" s="344" t="s">
        <v>1125</v>
      </c>
      <c r="E147" s="345" t="s">
        <v>1126</v>
      </c>
      <c r="F147" s="346" t="s">
        <v>1127</v>
      </c>
      <c r="G147" s="346" t="s">
        <v>436</v>
      </c>
      <c r="H147" s="346" t="s">
        <v>1127</v>
      </c>
    </row>
    <row r="148" spans="2:8">
      <c r="B148" s="343"/>
      <c r="C148" s="343"/>
      <c r="D148" s="344" t="s">
        <v>1076</v>
      </c>
      <c r="E148" s="345" t="s">
        <v>1077</v>
      </c>
      <c r="F148" s="346" t="s">
        <v>802</v>
      </c>
      <c r="G148" s="346" t="s">
        <v>436</v>
      </c>
      <c r="H148" s="346" t="s">
        <v>802</v>
      </c>
    </row>
    <row r="149" spans="2:8" ht="22.5">
      <c r="B149" s="343"/>
      <c r="C149" s="343"/>
      <c r="D149" s="344" t="s">
        <v>837</v>
      </c>
      <c r="E149" s="345" t="s">
        <v>838</v>
      </c>
      <c r="F149" s="346" t="s">
        <v>966</v>
      </c>
      <c r="G149" s="346" t="s">
        <v>436</v>
      </c>
      <c r="H149" s="346" t="s">
        <v>966</v>
      </c>
    </row>
    <row r="150" spans="2:8">
      <c r="B150" s="343"/>
      <c r="C150" s="343"/>
      <c r="D150" s="344" t="s">
        <v>334</v>
      </c>
      <c r="E150" s="345" t="s">
        <v>335</v>
      </c>
      <c r="F150" s="346" t="s">
        <v>1128</v>
      </c>
      <c r="G150" s="346" t="s">
        <v>436</v>
      </c>
      <c r="H150" s="346" t="s">
        <v>1128</v>
      </c>
    </row>
    <row r="151" spans="2:8">
      <c r="B151" s="335" t="s">
        <v>797</v>
      </c>
      <c r="C151" s="335"/>
      <c r="D151" s="335"/>
      <c r="E151" s="336" t="s">
        <v>798</v>
      </c>
      <c r="F151" s="337" t="s">
        <v>1043</v>
      </c>
      <c r="G151" s="337" t="s">
        <v>436</v>
      </c>
      <c r="H151" s="337" t="s">
        <v>1043</v>
      </c>
    </row>
    <row r="152" spans="2:8" ht="22.5">
      <c r="B152" s="338"/>
      <c r="C152" s="339" t="s">
        <v>1044</v>
      </c>
      <c r="D152" s="340"/>
      <c r="E152" s="341" t="s">
        <v>1045</v>
      </c>
      <c r="F152" s="342" t="s">
        <v>1043</v>
      </c>
      <c r="G152" s="342" t="s">
        <v>436</v>
      </c>
      <c r="H152" s="342" t="s">
        <v>1043</v>
      </c>
    </row>
    <row r="153" spans="2:8">
      <c r="B153" s="343"/>
      <c r="C153" s="343"/>
      <c r="D153" s="344" t="s">
        <v>1129</v>
      </c>
      <c r="E153" s="345" t="s">
        <v>1130</v>
      </c>
      <c r="F153" s="346" t="s">
        <v>1043</v>
      </c>
      <c r="G153" s="346" t="s">
        <v>436</v>
      </c>
      <c r="H153" s="346" t="s">
        <v>1043</v>
      </c>
    </row>
    <row r="154" spans="2:8">
      <c r="B154" s="335" t="s">
        <v>300</v>
      </c>
      <c r="C154" s="335"/>
      <c r="D154" s="335"/>
      <c r="E154" s="336" t="s">
        <v>270</v>
      </c>
      <c r="F154" s="337" t="s">
        <v>1046</v>
      </c>
      <c r="G154" s="337" t="s">
        <v>436</v>
      </c>
      <c r="H154" s="337" t="s">
        <v>1046</v>
      </c>
    </row>
    <row r="155" spans="2:8" ht="15">
      <c r="B155" s="338"/>
      <c r="C155" s="339" t="s">
        <v>1047</v>
      </c>
      <c r="D155" s="340"/>
      <c r="E155" s="341" t="s">
        <v>1048</v>
      </c>
      <c r="F155" s="342" t="s">
        <v>1046</v>
      </c>
      <c r="G155" s="342" t="s">
        <v>436</v>
      </c>
      <c r="H155" s="342" t="s">
        <v>1046</v>
      </c>
    </row>
    <row r="156" spans="2:8">
      <c r="B156" s="343"/>
      <c r="C156" s="343"/>
      <c r="D156" s="344" t="s">
        <v>273</v>
      </c>
      <c r="E156" s="345" t="s">
        <v>689</v>
      </c>
      <c r="F156" s="346" t="s">
        <v>1070</v>
      </c>
      <c r="G156" s="346" t="s">
        <v>436</v>
      </c>
      <c r="H156" s="346" t="s">
        <v>1070</v>
      </c>
    </row>
    <row r="157" spans="2:8">
      <c r="B157" s="343"/>
      <c r="C157" s="343"/>
      <c r="D157" s="344" t="s">
        <v>275</v>
      </c>
      <c r="E157" s="345" t="s">
        <v>265</v>
      </c>
      <c r="F157" s="346" t="s">
        <v>1131</v>
      </c>
      <c r="G157" s="346" t="s">
        <v>436</v>
      </c>
      <c r="H157" s="346" t="s">
        <v>1131</v>
      </c>
    </row>
    <row r="158" spans="2:8">
      <c r="B158" s="343"/>
      <c r="C158" s="343"/>
      <c r="D158" s="344" t="s">
        <v>276</v>
      </c>
      <c r="E158" s="345" t="s">
        <v>671</v>
      </c>
      <c r="F158" s="346" t="s">
        <v>1132</v>
      </c>
      <c r="G158" s="346" t="s">
        <v>436</v>
      </c>
      <c r="H158" s="346" t="s">
        <v>1132</v>
      </c>
    </row>
    <row r="159" spans="2:8">
      <c r="B159" s="343"/>
      <c r="C159" s="343"/>
      <c r="D159" s="344" t="s">
        <v>278</v>
      </c>
      <c r="E159" s="345" t="s">
        <v>266</v>
      </c>
      <c r="F159" s="346" t="s">
        <v>1006</v>
      </c>
      <c r="G159" s="346" t="s">
        <v>436</v>
      </c>
      <c r="H159" s="346" t="s">
        <v>1006</v>
      </c>
    </row>
    <row r="160" spans="2:8">
      <c r="B160" s="343"/>
      <c r="C160" s="343"/>
      <c r="D160" s="344" t="s">
        <v>279</v>
      </c>
      <c r="E160" s="345" t="s">
        <v>267</v>
      </c>
      <c r="F160" s="346" t="s">
        <v>1133</v>
      </c>
      <c r="G160" s="346" t="s">
        <v>436</v>
      </c>
      <c r="H160" s="346" t="s">
        <v>1133</v>
      </c>
    </row>
    <row r="161" spans="2:8">
      <c r="B161" s="343"/>
      <c r="C161" s="343"/>
      <c r="D161" s="344" t="s">
        <v>324</v>
      </c>
      <c r="E161" s="345" t="s">
        <v>268</v>
      </c>
      <c r="F161" s="346" t="s">
        <v>557</v>
      </c>
      <c r="G161" s="346" t="s">
        <v>436</v>
      </c>
      <c r="H161" s="346" t="s">
        <v>557</v>
      </c>
    </row>
    <row r="162" spans="2:8">
      <c r="B162" s="343"/>
      <c r="C162" s="343"/>
      <c r="D162" s="344" t="s">
        <v>280</v>
      </c>
      <c r="E162" s="345" t="s">
        <v>281</v>
      </c>
      <c r="F162" s="346" t="s">
        <v>1134</v>
      </c>
      <c r="G162" s="346" t="s">
        <v>436</v>
      </c>
      <c r="H162" s="346" t="s">
        <v>1134</v>
      </c>
    </row>
    <row r="163" spans="2:8">
      <c r="B163" s="343"/>
      <c r="C163" s="343"/>
      <c r="D163" s="344" t="s">
        <v>282</v>
      </c>
      <c r="E163" s="345" t="s">
        <v>283</v>
      </c>
      <c r="F163" s="346" t="s">
        <v>1135</v>
      </c>
      <c r="G163" s="346" t="s">
        <v>436</v>
      </c>
      <c r="H163" s="346" t="s">
        <v>1135</v>
      </c>
    </row>
    <row r="164" spans="2:8">
      <c r="B164" s="343"/>
      <c r="C164" s="343"/>
      <c r="D164" s="344" t="s">
        <v>284</v>
      </c>
      <c r="E164" s="345" t="s">
        <v>325</v>
      </c>
      <c r="F164" s="346" t="s">
        <v>802</v>
      </c>
      <c r="G164" s="346" t="s">
        <v>436</v>
      </c>
      <c r="H164" s="346" t="s">
        <v>802</v>
      </c>
    </row>
    <row r="165" spans="2:8">
      <c r="B165" s="343"/>
      <c r="C165" s="343"/>
      <c r="D165" s="344" t="s">
        <v>286</v>
      </c>
      <c r="E165" s="345" t="s">
        <v>287</v>
      </c>
      <c r="F165" s="346" t="s">
        <v>1136</v>
      </c>
      <c r="G165" s="346" t="s">
        <v>436</v>
      </c>
      <c r="H165" s="346" t="s">
        <v>1136</v>
      </c>
    </row>
    <row r="166" spans="2:8">
      <c r="B166" s="343"/>
      <c r="C166" s="343"/>
      <c r="D166" s="344" t="s">
        <v>288</v>
      </c>
      <c r="E166" s="345" t="s">
        <v>269</v>
      </c>
      <c r="F166" s="346" t="s">
        <v>565</v>
      </c>
      <c r="G166" s="346" t="s">
        <v>436</v>
      </c>
      <c r="H166" s="346" t="s">
        <v>565</v>
      </c>
    </row>
    <row r="167" spans="2:8">
      <c r="B167" s="343"/>
      <c r="C167" s="343"/>
      <c r="D167" s="344" t="s">
        <v>289</v>
      </c>
      <c r="E167" s="345" t="s">
        <v>290</v>
      </c>
      <c r="F167" s="346" t="s">
        <v>1070</v>
      </c>
      <c r="G167" s="346" t="s">
        <v>436</v>
      </c>
      <c r="H167" s="346" t="s">
        <v>1070</v>
      </c>
    </row>
    <row r="168" spans="2:8">
      <c r="B168" s="343"/>
      <c r="C168" s="343"/>
      <c r="D168" s="344" t="s">
        <v>291</v>
      </c>
      <c r="E168" s="345" t="s">
        <v>292</v>
      </c>
      <c r="F168" s="346" t="s">
        <v>590</v>
      </c>
      <c r="G168" s="346" t="s">
        <v>436</v>
      </c>
      <c r="H168" s="346" t="s">
        <v>590</v>
      </c>
    </row>
    <row r="169" spans="2:8">
      <c r="B169" s="343"/>
      <c r="C169" s="343"/>
      <c r="D169" s="344" t="s">
        <v>651</v>
      </c>
      <c r="E169" s="345" t="s">
        <v>652</v>
      </c>
      <c r="F169" s="346" t="s">
        <v>678</v>
      </c>
      <c r="G169" s="346" t="s">
        <v>436</v>
      </c>
      <c r="H169" s="346" t="s">
        <v>678</v>
      </c>
    </row>
    <row r="170" spans="2:8">
      <c r="B170" s="343"/>
      <c r="C170" s="343"/>
      <c r="D170" s="344" t="s">
        <v>656</v>
      </c>
      <c r="E170" s="345" t="s">
        <v>657</v>
      </c>
      <c r="F170" s="346" t="s">
        <v>1137</v>
      </c>
      <c r="G170" s="346" t="s">
        <v>436</v>
      </c>
      <c r="H170" s="346" t="s">
        <v>1137</v>
      </c>
    </row>
    <row r="171" spans="2:8">
      <c r="B171" s="343"/>
      <c r="C171" s="343"/>
      <c r="D171" s="344" t="s">
        <v>660</v>
      </c>
      <c r="E171" s="345" t="s">
        <v>661</v>
      </c>
      <c r="F171" s="346" t="s">
        <v>557</v>
      </c>
      <c r="G171" s="346" t="s">
        <v>436</v>
      </c>
      <c r="H171" s="346" t="s">
        <v>557</v>
      </c>
    </row>
    <row r="172" spans="2:8">
      <c r="B172" s="343"/>
      <c r="C172" s="343"/>
      <c r="D172" s="344" t="s">
        <v>293</v>
      </c>
      <c r="E172" s="345" t="s">
        <v>294</v>
      </c>
      <c r="F172" s="346" t="s">
        <v>678</v>
      </c>
      <c r="G172" s="346" t="s">
        <v>436</v>
      </c>
      <c r="H172" s="346" t="s">
        <v>678</v>
      </c>
    </row>
    <row r="173" spans="2:8">
      <c r="B173" s="343"/>
      <c r="C173" s="343"/>
      <c r="D173" s="344" t="s">
        <v>295</v>
      </c>
      <c r="E173" s="345" t="s">
        <v>296</v>
      </c>
      <c r="F173" s="346" t="s">
        <v>1138</v>
      </c>
      <c r="G173" s="346" t="s">
        <v>436</v>
      </c>
      <c r="H173" s="346" t="s">
        <v>1138</v>
      </c>
    </row>
    <row r="174" spans="2:8">
      <c r="B174" s="343"/>
      <c r="C174" s="343"/>
      <c r="D174" s="344" t="s">
        <v>664</v>
      </c>
      <c r="E174" s="345" t="s">
        <v>665</v>
      </c>
      <c r="F174" s="346" t="s">
        <v>577</v>
      </c>
      <c r="G174" s="346" t="s">
        <v>436</v>
      </c>
      <c r="H174" s="346" t="s">
        <v>577</v>
      </c>
    </row>
    <row r="175" spans="2:8" ht="22.5">
      <c r="B175" s="343"/>
      <c r="C175" s="343"/>
      <c r="D175" s="344" t="s">
        <v>837</v>
      </c>
      <c r="E175" s="345" t="s">
        <v>838</v>
      </c>
      <c r="F175" s="346" t="s">
        <v>557</v>
      </c>
      <c r="G175" s="346" t="s">
        <v>436</v>
      </c>
      <c r="H175" s="346" t="s">
        <v>557</v>
      </c>
    </row>
    <row r="176" spans="2:8">
      <c r="B176" s="343"/>
      <c r="C176" s="343"/>
      <c r="D176" s="344" t="s">
        <v>334</v>
      </c>
      <c r="E176" s="345" t="s">
        <v>335</v>
      </c>
      <c r="F176" s="346" t="s">
        <v>575</v>
      </c>
      <c r="G176" s="346" t="s">
        <v>436</v>
      </c>
      <c r="H176" s="346" t="s">
        <v>575</v>
      </c>
    </row>
    <row r="177" spans="2:8">
      <c r="B177" s="343"/>
      <c r="C177" s="343"/>
      <c r="D177" s="344" t="s">
        <v>400</v>
      </c>
      <c r="E177" s="345" t="s">
        <v>261</v>
      </c>
      <c r="F177" s="346" t="s">
        <v>1052</v>
      </c>
      <c r="G177" s="346" t="s">
        <v>436</v>
      </c>
      <c r="H177" s="346" t="s">
        <v>1052</v>
      </c>
    </row>
    <row r="178" spans="2:8">
      <c r="B178" s="335" t="s">
        <v>370</v>
      </c>
      <c r="C178" s="335"/>
      <c r="D178" s="335"/>
      <c r="E178" s="336" t="s">
        <v>476</v>
      </c>
      <c r="F178" s="337" t="s">
        <v>482</v>
      </c>
      <c r="G178" s="337" t="s">
        <v>483</v>
      </c>
      <c r="H178" s="337" t="s">
        <v>484</v>
      </c>
    </row>
    <row r="179" spans="2:8" ht="15">
      <c r="B179" s="338"/>
      <c r="C179" s="339" t="s">
        <v>480</v>
      </c>
      <c r="D179" s="340"/>
      <c r="E179" s="341" t="s">
        <v>481</v>
      </c>
      <c r="F179" s="342" t="s">
        <v>482</v>
      </c>
      <c r="G179" s="342" t="s">
        <v>483</v>
      </c>
      <c r="H179" s="342" t="s">
        <v>484</v>
      </c>
    </row>
    <row r="180" spans="2:8">
      <c r="B180" s="343"/>
      <c r="C180" s="343"/>
      <c r="D180" s="344" t="s">
        <v>275</v>
      </c>
      <c r="E180" s="345" t="s">
        <v>265</v>
      </c>
      <c r="F180" s="346" t="s">
        <v>1139</v>
      </c>
      <c r="G180" s="346" t="s">
        <v>1140</v>
      </c>
      <c r="H180" s="346" t="s">
        <v>1141</v>
      </c>
    </row>
    <row r="181" spans="2:8">
      <c r="B181" s="343"/>
      <c r="C181" s="343"/>
      <c r="D181" s="344" t="s">
        <v>276</v>
      </c>
      <c r="E181" s="345" t="s">
        <v>671</v>
      </c>
      <c r="F181" s="346" t="s">
        <v>715</v>
      </c>
      <c r="G181" s="346" t="s">
        <v>436</v>
      </c>
      <c r="H181" s="346" t="s">
        <v>715</v>
      </c>
    </row>
    <row r="182" spans="2:8">
      <c r="B182" s="343"/>
      <c r="C182" s="343"/>
      <c r="D182" s="344" t="s">
        <v>278</v>
      </c>
      <c r="E182" s="345" t="s">
        <v>266</v>
      </c>
      <c r="F182" s="346" t="s">
        <v>559</v>
      </c>
      <c r="G182" s="346" t="s">
        <v>436</v>
      </c>
      <c r="H182" s="346" t="s">
        <v>559</v>
      </c>
    </row>
    <row r="183" spans="2:8">
      <c r="B183" s="343"/>
      <c r="C183" s="343"/>
      <c r="D183" s="344" t="s">
        <v>279</v>
      </c>
      <c r="E183" s="345" t="s">
        <v>267</v>
      </c>
      <c r="F183" s="346" t="s">
        <v>802</v>
      </c>
      <c r="G183" s="346" t="s">
        <v>436</v>
      </c>
      <c r="H183" s="346" t="s">
        <v>802</v>
      </c>
    </row>
    <row r="184" spans="2:8">
      <c r="B184" s="343"/>
      <c r="C184" s="343"/>
      <c r="D184" s="344" t="s">
        <v>324</v>
      </c>
      <c r="E184" s="345" t="s">
        <v>268</v>
      </c>
      <c r="F184" s="346" t="s">
        <v>1142</v>
      </c>
      <c r="G184" s="346" t="s">
        <v>593</v>
      </c>
      <c r="H184" s="346" t="s">
        <v>598</v>
      </c>
    </row>
    <row r="185" spans="2:8">
      <c r="B185" s="343"/>
      <c r="C185" s="343"/>
      <c r="D185" s="344" t="s">
        <v>280</v>
      </c>
      <c r="E185" s="345" t="s">
        <v>281</v>
      </c>
      <c r="F185" s="346" t="s">
        <v>593</v>
      </c>
      <c r="G185" s="346" t="s">
        <v>436</v>
      </c>
      <c r="H185" s="346" t="s">
        <v>593</v>
      </c>
    </row>
    <row r="186" spans="2:8">
      <c r="B186" s="343"/>
      <c r="C186" s="343"/>
      <c r="D186" s="344" t="s">
        <v>286</v>
      </c>
      <c r="E186" s="345" t="s">
        <v>287</v>
      </c>
      <c r="F186" s="346" t="s">
        <v>678</v>
      </c>
      <c r="G186" s="346" t="s">
        <v>436</v>
      </c>
      <c r="H186" s="346" t="s">
        <v>678</v>
      </c>
    </row>
    <row r="187" spans="2:8">
      <c r="B187" s="343"/>
      <c r="C187" s="343"/>
      <c r="D187" s="344" t="s">
        <v>291</v>
      </c>
      <c r="E187" s="345" t="s">
        <v>292</v>
      </c>
      <c r="F187" s="346" t="s">
        <v>1143</v>
      </c>
      <c r="G187" s="346" t="s">
        <v>436</v>
      </c>
      <c r="H187" s="346" t="s">
        <v>1143</v>
      </c>
    </row>
    <row r="188" spans="2:8">
      <c r="B188" s="343"/>
      <c r="C188" s="343"/>
      <c r="D188" s="344" t="s">
        <v>295</v>
      </c>
      <c r="E188" s="345" t="s">
        <v>296</v>
      </c>
      <c r="F188" s="346" t="s">
        <v>565</v>
      </c>
      <c r="G188" s="346" t="s">
        <v>436</v>
      </c>
      <c r="H188" s="346" t="s">
        <v>565</v>
      </c>
    </row>
    <row r="189" spans="2:8">
      <c r="B189" s="454" t="s">
        <v>508</v>
      </c>
      <c r="C189" s="454"/>
      <c r="D189" s="454"/>
      <c r="E189" s="454"/>
      <c r="F189" s="350" t="s">
        <v>1053</v>
      </c>
      <c r="G189" s="350" t="s">
        <v>1054</v>
      </c>
      <c r="H189" s="350" t="s">
        <v>1055</v>
      </c>
    </row>
  </sheetData>
  <mergeCells count="7">
    <mergeCell ref="B189:E189"/>
    <mergeCell ref="A1:I1"/>
    <mergeCell ref="B2:I2"/>
    <mergeCell ref="A3:I3"/>
    <mergeCell ref="A39:I39"/>
    <mergeCell ref="B40:E40"/>
    <mergeCell ref="B42:D42"/>
  </mergeCells>
  <pageMargins left="0.75" right="0.75" top="1" bottom="1" header="0.5" footer="0.5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22"/>
  <sheetViews>
    <sheetView showGridLines="0" workbookViewId="0">
      <selection activeCell="H17" sqref="H17"/>
    </sheetView>
  </sheetViews>
  <sheetFormatPr defaultRowHeight="12.75"/>
  <cols>
    <col min="1" max="1" width="9.140625" style="333"/>
    <col min="2" max="2" width="2.140625" style="333" customWidth="1"/>
    <col min="3" max="3" width="8.7109375" style="333" customWidth="1"/>
    <col min="4" max="4" width="10.85546875" style="333" customWidth="1"/>
    <col min="5" max="5" width="2.140625" style="333" customWidth="1"/>
    <col min="6" max="6" width="8.7109375" style="333" customWidth="1"/>
    <col min="7" max="7" width="54.5703125" style="333" customWidth="1"/>
    <col min="8" max="9" width="22.85546875" style="333" customWidth="1"/>
    <col min="10" max="10" width="10.85546875" style="333" customWidth="1"/>
    <col min="11" max="11" width="12" style="333" customWidth="1"/>
    <col min="12" max="12" width="2.140625" style="333" customWidth="1"/>
    <col min="13" max="13" width="1" style="333" customWidth="1"/>
    <col min="14" max="257" width="9.140625" style="333"/>
    <col min="258" max="258" width="2.140625" style="333" customWidth="1"/>
    <col min="259" max="259" width="8.7109375" style="333" customWidth="1"/>
    <col min="260" max="260" width="10.85546875" style="333" customWidth="1"/>
    <col min="261" max="261" width="2.140625" style="333" customWidth="1"/>
    <col min="262" max="262" width="8.7109375" style="333" customWidth="1"/>
    <col min="263" max="263" width="54.5703125" style="333" customWidth="1"/>
    <col min="264" max="265" width="22.85546875" style="333" customWidth="1"/>
    <col min="266" max="266" width="10.85546875" style="333" customWidth="1"/>
    <col min="267" max="267" width="12" style="333" customWidth="1"/>
    <col min="268" max="268" width="2.140625" style="333" customWidth="1"/>
    <col min="269" max="269" width="1" style="333" customWidth="1"/>
    <col min="270" max="513" width="9.140625" style="333"/>
    <col min="514" max="514" width="2.140625" style="333" customWidth="1"/>
    <col min="515" max="515" width="8.7109375" style="333" customWidth="1"/>
    <col min="516" max="516" width="10.85546875" style="333" customWidth="1"/>
    <col min="517" max="517" width="2.140625" style="333" customWidth="1"/>
    <col min="518" max="518" width="8.7109375" style="333" customWidth="1"/>
    <col min="519" max="519" width="54.5703125" style="333" customWidth="1"/>
    <col min="520" max="521" width="22.85546875" style="333" customWidth="1"/>
    <col min="522" max="522" width="10.85546875" style="333" customWidth="1"/>
    <col min="523" max="523" width="12" style="333" customWidth="1"/>
    <col min="524" max="524" width="2.140625" style="333" customWidth="1"/>
    <col min="525" max="525" width="1" style="333" customWidth="1"/>
    <col min="526" max="769" width="9.140625" style="333"/>
    <col min="770" max="770" width="2.140625" style="333" customWidth="1"/>
    <col min="771" max="771" width="8.7109375" style="333" customWidth="1"/>
    <col min="772" max="772" width="10.85546875" style="333" customWidth="1"/>
    <col min="773" max="773" width="2.140625" style="333" customWidth="1"/>
    <col min="774" max="774" width="8.7109375" style="333" customWidth="1"/>
    <col min="775" max="775" width="54.5703125" style="333" customWidth="1"/>
    <col min="776" max="777" width="22.85546875" style="333" customWidth="1"/>
    <col min="778" max="778" width="10.85546875" style="333" customWidth="1"/>
    <col min="779" max="779" width="12" style="333" customWidth="1"/>
    <col min="780" max="780" width="2.140625" style="333" customWidth="1"/>
    <col min="781" max="781" width="1" style="333" customWidth="1"/>
    <col min="782" max="1025" width="9.140625" style="333"/>
    <col min="1026" max="1026" width="2.140625" style="333" customWidth="1"/>
    <col min="1027" max="1027" width="8.7109375" style="333" customWidth="1"/>
    <col min="1028" max="1028" width="10.85546875" style="333" customWidth="1"/>
    <col min="1029" max="1029" width="2.140625" style="333" customWidth="1"/>
    <col min="1030" max="1030" width="8.7109375" style="333" customWidth="1"/>
    <col min="1031" max="1031" width="54.5703125" style="333" customWidth="1"/>
    <col min="1032" max="1033" width="22.85546875" style="333" customWidth="1"/>
    <col min="1034" max="1034" width="10.85546875" style="333" customWidth="1"/>
    <col min="1035" max="1035" width="12" style="333" customWidth="1"/>
    <col min="1036" max="1036" width="2.140625" style="333" customWidth="1"/>
    <col min="1037" max="1037" width="1" style="333" customWidth="1"/>
    <col min="1038" max="1281" width="9.140625" style="333"/>
    <col min="1282" max="1282" width="2.140625" style="333" customWidth="1"/>
    <col min="1283" max="1283" width="8.7109375" style="333" customWidth="1"/>
    <col min="1284" max="1284" width="10.85546875" style="333" customWidth="1"/>
    <col min="1285" max="1285" width="2.140625" style="333" customWidth="1"/>
    <col min="1286" max="1286" width="8.7109375" style="333" customWidth="1"/>
    <col min="1287" max="1287" width="54.5703125" style="333" customWidth="1"/>
    <col min="1288" max="1289" width="22.85546875" style="333" customWidth="1"/>
    <col min="1290" max="1290" width="10.85546875" style="333" customWidth="1"/>
    <col min="1291" max="1291" width="12" style="333" customWidth="1"/>
    <col min="1292" max="1292" width="2.140625" style="333" customWidth="1"/>
    <col min="1293" max="1293" width="1" style="333" customWidth="1"/>
    <col min="1294" max="1537" width="9.140625" style="333"/>
    <col min="1538" max="1538" width="2.140625" style="333" customWidth="1"/>
    <col min="1539" max="1539" width="8.7109375" style="333" customWidth="1"/>
    <col min="1540" max="1540" width="10.85546875" style="333" customWidth="1"/>
    <col min="1541" max="1541" width="2.140625" style="333" customWidth="1"/>
    <col min="1542" max="1542" width="8.7109375" style="333" customWidth="1"/>
    <col min="1543" max="1543" width="54.5703125" style="333" customWidth="1"/>
    <col min="1544" max="1545" width="22.85546875" style="333" customWidth="1"/>
    <col min="1546" max="1546" width="10.85546875" style="333" customWidth="1"/>
    <col min="1547" max="1547" width="12" style="333" customWidth="1"/>
    <col min="1548" max="1548" width="2.140625" style="333" customWidth="1"/>
    <col min="1549" max="1549" width="1" style="333" customWidth="1"/>
    <col min="1550" max="1793" width="9.140625" style="333"/>
    <col min="1794" max="1794" width="2.140625" style="333" customWidth="1"/>
    <col min="1795" max="1795" width="8.7109375" style="333" customWidth="1"/>
    <col min="1796" max="1796" width="10.85546875" style="333" customWidth="1"/>
    <col min="1797" max="1797" width="2.140625" style="333" customWidth="1"/>
    <col min="1798" max="1798" width="8.7109375" style="333" customWidth="1"/>
    <col min="1799" max="1799" width="54.5703125" style="333" customWidth="1"/>
    <col min="1800" max="1801" width="22.85546875" style="333" customWidth="1"/>
    <col min="1802" max="1802" width="10.85546875" style="333" customWidth="1"/>
    <col min="1803" max="1803" width="12" style="333" customWidth="1"/>
    <col min="1804" max="1804" width="2.140625" style="333" customWidth="1"/>
    <col min="1805" max="1805" width="1" style="333" customWidth="1"/>
    <col min="1806" max="2049" width="9.140625" style="333"/>
    <col min="2050" max="2050" width="2.140625" style="333" customWidth="1"/>
    <col min="2051" max="2051" width="8.7109375" style="333" customWidth="1"/>
    <col min="2052" max="2052" width="10.85546875" style="333" customWidth="1"/>
    <col min="2053" max="2053" width="2.140625" style="333" customWidth="1"/>
    <col min="2054" max="2054" width="8.7109375" style="333" customWidth="1"/>
    <col min="2055" max="2055" width="54.5703125" style="333" customWidth="1"/>
    <col min="2056" max="2057" width="22.85546875" style="333" customWidth="1"/>
    <col min="2058" max="2058" width="10.85546875" style="333" customWidth="1"/>
    <col min="2059" max="2059" width="12" style="333" customWidth="1"/>
    <col min="2060" max="2060" width="2.140625" style="333" customWidth="1"/>
    <col min="2061" max="2061" width="1" style="333" customWidth="1"/>
    <col min="2062" max="2305" width="9.140625" style="333"/>
    <col min="2306" max="2306" width="2.140625" style="333" customWidth="1"/>
    <col min="2307" max="2307" width="8.7109375" style="333" customWidth="1"/>
    <col min="2308" max="2308" width="10.85546875" style="333" customWidth="1"/>
    <col min="2309" max="2309" width="2.140625" style="333" customWidth="1"/>
    <col min="2310" max="2310" width="8.7109375" style="333" customWidth="1"/>
    <col min="2311" max="2311" width="54.5703125" style="333" customWidth="1"/>
    <col min="2312" max="2313" width="22.85546875" style="333" customWidth="1"/>
    <col min="2314" max="2314" width="10.85546875" style="333" customWidth="1"/>
    <col min="2315" max="2315" width="12" style="333" customWidth="1"/>
    <col min="2316" max="2316" width="2.140625" style="333" customWidth="1"/>
    <col min="2317" max="2317" width="1" style="333" customWidth="1"/>
    <col min="2318" max="2561" width="9.140625" style="333"/>
    <col min="2562" max="2562" width="2.140625" style="333" customWidth="1"/>
    <col min="2563" max="2563" width="8.7109375" style="333" customWidth="1"/>
    <col min="2564" max="2564" width="10.85546875" style="333" customWidth="1"/>
    <col min="2565" max="2565" width="2.140625" style="333" customWidth="1"/>
    <col min="2566" max="2566" width="8.7109375" style="333" customWidth="1"/>
    <col min="2567" max="2567" width="54.5703125" style="333" customWidth="1"/>
    <col min="2568" max="2569" width="22.85546875" style="333" customWidth="1"/>
    <col min="2570" max="2570" width="10.85546875" style="333" customWidth="1"/>
    <col min="2571" max="2571" width="12" style="333" customWidth="1"/>
    <col min="2572" max="2572" width="2.140625" style="333" customWidth="1"/>
    <col min="2573" max="2573" width="1" style="333" customWidth="1"/>
    <col min="2574" max="2817" width="9.140625" style="333"/>
    <col min="2818" max="2818" width="2.140625" style="333" customWidth="1"/>
    <col min="2819" max="2819" width="8.7109375" style="333" customWidth="1"/>
    <col min="2820" max="2820" width="10.85546875" style="333" customWidth="1"/>
    <col min="2821" max="2821" width="2.140625" style="333" customWidth="1"/>
    <col min="2822" max="2822" width="8.7109375" style="333" customWidth="1"/>
    <col min="2823" max="2823" width="54.5703125" style="333" customWidth="1"/>
    <col min="2824" max="2825" width="22.85546875" style="333" customWidth="1"/>
    <col min="2826" max="2826" width="10.85546875" style="333" customWidth="1"/>
    <col min="2827" max="2827" width="12" style="333" customWidth="1"/>
    <col min="2828" max="2828" width="2.140625" style="333" customWidth="1"/>
    <col min="2829" max="2829" width="1" style="333" customWidth="1"/>
    <col min="2830" max="3073" width="9.140625" style="333"/>
    <col min="3074" max="3074" width="2.140625" style="333" customWidth="1"/>
    <col min="3075" max="3075" width="8.7109375" style="333" customWidth="1"/>
    <col min="3076" max="3076" width="10.85546875" style="333" customWidth="1"/>
    <col min="3077" max="3077" width="2.140625" style="333" customWidth="1"/>
    <col min="3078" max="3078" width="8.7109375" style="333" customWidth="1"/>
    <col min="3079" max="3079" width="54.5703125" style="333" customWidth="1"/>
    <col min="3080" max="3081" width="22.85546875" style="333" customWidth="1"/>
    <col min="3082" max="3082" width="10.85546875" style="333" customWidth="1"/>
    <col min="3083" max="3083" width="12" style="333" customWidth="1"/>
    <col min="3084" max="3084" width="2.140625" style="333" customWidth="1"/>
    <col min="3085" max="3085" width="1" style="333" customWidth="1"/>
    <col min="3086" max="3329" width="9.140625" style="333"/>
    <col min="3330" max="3330" width="2.140625" style="333" customWidth="1"/>
    <col min="3331" max="3331" width="8.7109375" style="333" customWidth="1"/>
    <col min="3332" max="3332" width="10.85546875" style="333" customWidth="1"/>
    <col min="3333" max="3333" width="2.140625" style="333" customWidth="1"/>
    <col min="3334" max="3334" width="8.7109375" style="333" customWidth="1"/>
    <col min="3335" max="3335" width="54.5703125" style="333" customWidth="1"/>
    <col min="3336" max="3337" width="22.85546875" style="333" customWidth="1"/>
    <col min="3338" max="3338" width="10.85546875" style="333" customWidth="1"/>
    <col min="3339" max="3339" width="12" style="333" customWidth="1"/>
    <col min="3340" max="3340" width="2.140625" style="333" customWidth="1"/>
    <col min="3341" max="3341" width="1" style="333" customWidth="1"/>
    <col min="3342" max="3585" width="9.140625" style="333"/>
    <col min="3586" max="3586" width="2.140625" style="333" customWidth="1"/>
    <col min="3587" max="3587" width="8.7109375" style="333" customWidth="1"/>
    <col min="3588" max="3588" width="10.85546875" style="333" customWidth="1"/>
    <col min="3589" max="3589" width="2.140625" style="333" customWidth="1"/>
    <col min="3590" max="3590" width="8.7109375" style="333" customWidth="1"/>
    <col min="3591" max="3591" width="54.5703125" style="333" customWidth="1"/>
    <col min="3592" max="3593" width="22.85546875" style="333" customWidth="1"/>
    <col min="3594" max="3594" width="10.85546875" style="333" customWidth="1"/>
    <col min="3595" max="3595" width="12" style="333" customWidth="1"/>
    <col min="3596" max="3596" width="2.140625" style="333" customWidth="1"/>
    <col min="3597" max="3597" width="1" style="333" customWidth="1"/>
    <col min="3598" max="3841" width="9.140625" style="333"/>
    <col min="3842" max="3842" width="2.140625" style="333" customWidth="1"/>
    <col min="3843" max="3843" width="8.7109375" style="333" customWidth="1"/>
    <col min="3844" max="3844" width="10.85546875" style="333" customWidth="1"/>
    <col min="3845" max="3845" width="2.140625" style="333" customWidth="1"/>
    <col min="3846" max="3846" width="8.7109375" style="333" customWidth="1"/>
    <col min="3847" max="3847" width="54.5703125" style="333" customWidth="1"/>
    <col min="3848" max="3849" width="22.85546875" style="333" customWidth="1"/>
    <col min="3850" max="3850" width="10.85546875" style="333" customWidth="1"/>
    <col min="3851" max="3851" width="12" style="333" customWidth="1"/>
    <col min="3852" max="3852" width="2.140625" style="333" customWidth="1"/>
    <col min="3853" max="3853" width="1" style="333" customWidth="1"/>
    <col min="3854" max="4097" width="9.140625" style="333"/>
    <col min="4098" max="4098" width="2.140625" style="333" customWidth="1"/>
    <col min="4099" max="4099" width="8.7109375" style="333" customWidth="1"/>
    <col min="4100" max="4100" width="10.85546875" style="333" customWidth="1"/>
    <col min="4101" max="4101" width="2.140625" style="333" customWidth="1"/>
    <col min="4102" max="4102" width="8.7109375" style="333" customWidth="1"/>
    <col min="4103" max="4103" width="54.5703125" style="333" customWidth="1"/>
    <col min="4104" max="4105" width="22.85546875" style="333" customWidth="1"/>
    <col min="4106" max="4106" width="10.85546875" style="333" customWidth="1"/>
    <col min="4107" max="4107" width="12" style="333" customWidth="1"/>
    <col min="4108" max="4108" width="2.140625" style="333" customWidth="1"/>
    <col min="4109" max="4109" width="1" style="333" customWidth="1"/>
    <col min="4110" max="4353" width="9.140625" style="333"/>
    <col min="4354" max="4354" width="2.140625" style="333" customWidth="1"/>
    <col min="4355" max="4355" width="8.7109375" style="333" customWidth="1"/>
    <col min="4356" max="4356" width="10.85546875" style="333" customWidth="1"/>
    <col min="4357" max="4357" width="2.140625" style="333" customWidth="1"/>
    <col min="4358" max="4358" width="8.7109375" style="333" customWidth="1"/>
    <col min="4359" max="4359" width="54.5703125" style="333" customWidth="1"/>
    <col min="4360" max="4361" width="22.85546875" style="333" customWidth="1"/>
    <col min="4362" max="4362" width="10.85546875" style="333" customWidth="1"/>
    <col min="4363" max="4363" width="12" style="333" customWidth="1"/>
    <col min="4364" max="4364" width="2.140625" style="333" customWidth="1"/>
    <col min="4365" max="4365" width="1" style="333" customWidth="1"/>
    <col min="4366" max="4609" width="9.140625" style="333"/>
    <col min="4610" max="4610" width="2.140625" style="333" customWidth="1"/>
    <col min="4611" max="4611" width="8.7109375" style="333" customWidth="1"/>
    <col min="4612" max="4612" width="10.85546875" style="333" customWidth="1"/>
    <col min="4613" max="4613" width="2.140625" style="333" customWidth="1"/>
    <col min="4614" max="4614" width="8.7109375" style="333" customWidth="1"/>
    <col min="4615" max="4615" width="54.5703125" style="333" customWidth="1"/>
    <col min="4616" max="4617" width="22.85546875" style="333" customWidth="1"/>
    <col min="4618" max="4618" width="10.85546875" style="333" customWidth="1"/>
    <col min="4619" max="4619" width="12" style="333" customWidth="1"/>
    <col min="4620" max="4620" width="2.140625" style="333" customWidth="1"/>
    <col min="4621" max="4621" width="1" style="333" customWidth="1"/>
    <col min="4622" max="4865" width="9.140625" style="333"/>
    <col min="4866" max="4866" width="2.140625" style="333" customWidth="1"/>
    <col min="4867" max="4867" width="8.7109375" style="333" customWidth="1"/>
    <col min="4868" max="4868" width="10.85546875" style="333" customWidth="1"/>
    <col min="4869" max="4869" width="2.140625" style="333" customWidth="1"/>
    <col min="4870" max="4870" width="8.7109375" style="333" customWidth="1"/>
    <col min="4871" max="4871" width="54.5703125" style="333" customWidth="1"/>
    <col min="4872" max="4873" width="22.85546875" style="333" customWidth="1"/>
    <col min="4874" max="4874" width="10.85546875" style="333" customWidth="1"/>
    <col min="4875" max="4875" width="12" style="333" customWidth="1"/>
    <col min="4876" max="4876" width="2.140625" style="333" customWidth="1"/>
    <col min="4877" max="4877" width="1" style="333" customWidth="1"/>
    <col min="4878" max="5121" width="9.140625" style="333"/>
    <col min="5122" max="5122" width="2.140625" style="333" customWidth="1"/>
    <col min="5123" max="5123" width="8.7109375" style="333" customWidth="1"/>
    <col min="5124" max="5124" width="10.85546875" style="333" customWidth="1"/>
    <col min="5125" max="5125" width="2.140625" style="333" customWidth="1"/>
    <col min="5126" max="5126" width="8.7109375" style="333" customWidth="1"/>
    <col min="5127" max="5127" width="54.5703125" style="333" customWidth="1"/>
    <col min="5128" max="5129" width="22.85546875" style="333" customWidth="1"/>
    <col min="5130" max="5130" width="10.85546875" style="333" customWidth="1"/>
    <col min="5131" max="5131" width="12" style="333" customWidth="1"/>
    <col min="5132" max="5132" width="2.140625" style="333" customWidth="1"/>
    <col min="5133" max="5133" width="1" style="333" customWidth="1"/>
    <col min="5134" max="5377" width="9.140625" style="333"/>
    <col min="5378" max="5378" width="2.140625" style="333" customWidth="1"/>
    <col min="5379" max="5379" width="8.7109375" style="333" customWidth="1"/>
    <col min="5380" max="5380" width="10.85546875" style="333" customWidth="1"/>
    <col min="5381" max="5381" width="2.140625" style="333" customWidth="1"/>
    <col min="5382" max="5382" width="8.7109375" style="333" customWidth="1"/>
    <col min="5383" max="5383" width="54.5703125" style="333" customWidth="1"/>
    <col min="5384" max="5385" width="22.85546875" style="333" customWidth="1"/>
    <col min="5386" max="5386" width="10.85546875" style="333" customWidth="1"/>
    <col min="5387" max="5387" width="12" style="333" customWidth="1"/>
    <col min="5388" max="5388" width="2.140625" style="333" customWidth="1"/>
    <col min="5389" max="5389" width="1" style="333" customWidth="1"/>
    <col min="5390" max="5633" width="9.140625" style="333"/>
    <col min="5634" max="5634" width="2.140625" style="333" customWidth="1"/>
    <col min="5635" max="5635" width="8.7109375" style="333" customWidth="1"/>
    <col min="5636" max="5636" width="10.85546875" style="333" customWidth="1"/>
    <col min="5637" max="5637" width="2.140625" style="333" customWidth="1"/>
    <col min="5638" max="5638" width="8.7109375" style="333" customWidth="1"/>
    <col min="5639" max="5639" width="54.5703125" style="333" customWidth="1"/>
    <col min="5640" max="5641" width="22.85546875" style="333" customWidth="1"/>
    <col min="5642" max="5642" width="10.85546875" style="333" customWidth="1"/>
    <col min="5643" max="5643" width="12" style="333" customWidth="1"/>
    <col min="5644" max="5644" width="2.140625" style="333" customWidth="1"/>
    <col min="5645" max="5645" width="1" style="333" customWidth="1"/>
    <col min="5646" max="5889" width="9.140625" style="333"/>
    <col min="5890" max="5890" width="2.140625" style="333" customWidth="1"/>
    <col min="5891" max="5891" width="8.7109375" style="333" customWidth="1"/>
    <col min="5892" max="5892" width="10.85546875" style="333" customWidth="1"/>
    <col min="5893" max="5893" width="2.140625" style="333" customWidth="1"/>
    <col min="5894" max="5894" width="8.7109375" style="333" customWidth="1"/>
    <col min="5895" max="5895" width="54.5703125" style="333" customWidth="1"/>
    <col min="5896" max="5897" width="22.85546875" style="333" customWidth="1"/>
    <col min="5898" max="5898" width="10.85546875" style="333" customWidth="1"/>
    <col min="5899" max="5899" width="12" style="333" customWidth="1"/>
    <col min="5900" max="5900" width="2.140625" style="333" customWidth="1"/>
    <col min="5901" max="5901" width="1" style="333" customWidth="1"/>
    <col min="5902" max="6145" width="9.140625" style="333"/>
    <col min="6146" max="6146" width="2.140625" style="333" customWidth="1"/>
    <col min="6147" max="6147" width="8.7109375" style="333" customWidth="1"/>
    <col min="6148" max="6148" width="10.85546875" style="333" customWidth="1"/>
    <col min="6149" max="6149" width="2.140625" style="333" customWidth="1"/>
    <col min="6150" max="6150" width="8.7109375" style="333" customWidth="1"/>
    <col min="6151" max="6151" width="54.5703125" style="333" customWidth="1"/>
    <col min="6152" max="6153" width="22.85546875" style="333" customWidth="1"/>
    <col min="6154" max="6154" width="10.85546875" style="333" customWidth="1"/>
    <col min="6155" max="6155" width="12" style="333" customWidth="1"/>
    <col min="6156" max="6156" width="2.140625" style="333" customWidth="1"/>
    <col min="6157" max="6157" width="1" style="333" customWidth="1"/>
    <col min="6158" max="6401" width="9.140625" style="333"/>
    <col min="6402" max="6402" width="2.140625" style="333" customWidth="1"/>
    <col min="6403" max="6403" width="8.7109375" style="333" customWidth="1"/>
    <col min="6404" max="6404" width="10.85546875" style="333" customWidth="1"/>
    <col min="6405" max="6405" width="2.140625" style="333" customWidth="1"/>
    <col min="6406" max="6406" width="8.7109375" style="333" customWidth="1"/>
    <col min="6407" max="6407" width="54.5703125" style="333" customWidth="1"/>
    <col min="6408" max="6409" width="22.85546875" style="333" customWidth="1"/>
    <col min="6410" max="6410" width="10.85546875" style="333" customWidth="1"/>
    <col min="6411" max="6411" width="12" style="333" customWidth="1"/>
    <col min="6412" max="6412" width="2.140625" style="333" customWidth="1"/>
    <col min="6413" max="6413" width="1" style="333" customWidth="1"/>
    <col min="6414" max="6657" width="9.140625" style="333"/>
    <col min="6658" max="6658" width="2.140625" style="333" customWidth="1"/>
    <col min="6659" max="6659" width="8.7109375" style="333" customWidth="1"/>
    <col min="6660" max="6660" width="10.85546875" style="333" customWidth="1"/>
    <col min="6661" max="6661" width="2.140625" style="333" customWidth="1"/>
    <col min="6662" max="6662" width="8.7109375" style="333" customWidth="1"/>
    <col min="6663" max="6663" width="54.5703125" style="333" customWidth="1"/>
    <col min="6664" max="6665" width="22.85546875" style="333" customWidth="1"/>
    <col min="6666" max="6666" width="10.85546875" style="333" customWidth="1"/>
    <col min="6667" max="6667" width="12" style="333" customWidth="1"/>
    <col min="6668" max="6668" width="2.140625" style="333" customWidth="1"/>
    <col min="6669" max="6669" width="1" style="333" customWidth="1"/>
    <col min="6670" max="6913" width="9.140625" style="333"/>
    <col min="6914" max="6914" width="2.140625" style="333" customWidth="1"/>
    <col min="6915" max="6915" width="8.7109375" style="333" customWidth="1"/>
    <col min="6916" max="6916" width="10.85546875" style="333" customWidth="1"/>
    <col min="6917" max="6917" width="2.140625" style="333" customWidth="1"/>
    <col min="6918" max="6918" width="8.7109375" style="333" customWidth="1"/>
    <col min="6919" max="6919" width="54.5703125" style="333" customWidth="1"/>
    <col min="6920" max="6921" width="22.85546875" style="333" customWidth="1"/>
    <col min="6922" max="6922" width="10.85546875" style="333" customWidth="1"/>
    <col min="6923" max="6923" width="12" style="333" customWidth="1"/>
    <col min="6924" max="6924" width="2.140625" style="333" customWidth="1"/>
    <col min="6925" max="6925" width="1" style="333" customWidth="1"/>
    <col min="6926" max="7169" width="9.140625" style="333"/>
    <col min="7170" max="7170" width="2.140625" style="333" customWidth="1"/>
    <col min="7171" max="7171" width="8.7109375" style="333" customWidth="1"/>
    <col min="7172" max="7172" width="10.85546875" style="333" customWidth="1"/>
    <col min="7173" max="7173" width="2.140625" style="333" customWidth="1"/>
    <col min="7174" max="7174" width="8.7109375" style="333" customWidth="1"/>
    <col min="7175" max="7175" width="54.5703125" style="333" customWidth="1"/>
    <col min="7176" max="7177" width="22.85546875" style="333" customWidth="1"/>
    <col min="7178" max="7178" width="10.85546875" style="333" customWidth="1"/>
    <col min="7179" max="7179" width="12" style="333" customWidth="1"/>
    <col min="7180" max="7180" width="2.140625" style="333" customWidth="1"/>
    <col min="7181" max="7181" width="1" style="333" customWidth="1"/>
    <col min="7182" max="7425" width="9.140625" style="333"/>
    <col min="7426" max="7426" width="2.140625" style="333" customWidth="1"/>
    <col min="7427" max="7427" width="8.7109375" style="333" customWidth="1"/>
    <col min="7428" max="7428" width="10.85546875" style="333" customWidth="1"/>
    <col min="7429" max="7429" width="2.140625" style="333" customWidth="1"/>
    <col min="7430" max="7430" width="8.7109375" style="333" customWidth="1"/>
    <col min="7431" max="7431" width="54.5703125" style="333" customWidth="1"/>
    <col min="7432" max="7433" width="22.85546875" style="333" customWidth="1"/>
    <col min="7434" max="7434" width="10.85546875" style="333" customWidth="1"/>
    <col min="7435" max="7435" width="12" style="333" customWidth="1"/>
    <col min="7436" max="7436" width="2.140625" style="333" customWidth="1"/>
    <col min="7437" max="7437" width="1" style="333" customWidth="1"/>
    <col min="7438" max="7681" width="9.140625" style="333"/>
    <col min="7682" max="7682" width="2.140625" style="333" customWidth="1"/>
    <col min="7683" max="7683" width="8.7109375" style="333" customWidth="1"/>
    <col min="7684" max="7684" width="10.85546875" style="333" customWidth="1"/>
    <col min="7685" max="7685" width="2.140625" style="333" customWidth="1"/>
    <col min="7686" max="7686" width="8.7109375" style="333" customWidth="1"/>
    <col min="7687" max="7687" width="54.5703125" style="333" customWidth="1"/>
    <col min="7688" max="7689" width="22.85546875" style="333" customWidth="1"/>
    <col min="7690" max="7690" width="10.85546875" style="333" customWidth="1"/>
    <col min="7691" max="7691" width="12" style="333" customWidth="1"/>
    <col min="7692" max="7692" width="2.140625" style="333" customWidth="1"/>
    <col min="7693" max="7693" width="1" style="333" customWidth="1"/>
    <col min="7694" max="7937" width="9.140625" style="333"/>
    <col min="7938" max="7938" width="2.140625" style="333" customWidth="1"/>
    <col min="7939" max="7939" width="8.7109375" style="333" customWidth="1"/>
    <col min="7940" max="7940" width="10.85546875" style="333" customWidth="1"/>
    <col min="7941" max="7941" width="2.140625" style="333" customWidth="1"/>
    <col min="7942" max="7942" width="8.7109375" style="333" customWidth="1"/>
    <col min="7943" max="7943" width="54.5703125" style="333" customWidth="1"/>
    <col min="7944" max="7945" width="22.85546875" style="333" customWidth="1"/>
    <col min="7946" max="7946" width="10.85546875" style="333" customWidth="1"/>
    <col min="7947" max="7947" width="12" style="333" customWidth="1"/>
    <col min="7948" max="7948" width="2.140625" style="333" customWidth="1"/>
    <col min="7949" max="7949" width="1" style="333" customWidth="1"/>
    <col min="7950" max="8193" width="9.140625" style="333"/>
    <col min="8194" max="8194" width="2.140625" style="333" customWidth="1"/>
    <col min="8195" max="8195" width="8.7109375" style="333" customWidth="1"/>
    <col min="8196" max="8196" width="10.85546875" style="333" customWidth="1"/>
    <col min="8197" max="8197" width="2.140625" style="333" customWidth="1"/>
    <col min="8198" max="8198" width="8.7109375" style="333" customWidth="1"/>
    <col min="8199" max="8199" width="54.5703125" style="333" customWidth="1"/>
    <col min="8200" max="8201" width="22.85546875" style="333" customWidth="1"/>
    <col min="8202" max="8202" width="10.85546875" style="333" customWidth="1"/>
    <col min="8203" max="8203" width="12" style="333" customWidth="1"/>
    <col min="8204" max="8204" width="2.140625" style="333" customWidth="1"/>
    <col min="8205" max="8205" width="1" style="333" customWidth="1"/>
    <col min="8206" max="8449" width="9.140625" style="333"/>
    <col min="8450" max="8450" width="2.140625" style="333" customWidth="1"/>
    <col min="8451" max="8451" width="8.7109375" style="333" customWidth="1"/>
    <col min="8452" max="8452" width="10.85546875" style="333" customWidth="1"/>
    <col min="8453" max="8453" width="2.140625" style="333" customWidth="1"/>
    <col min="8454" max="8454" width="8.7109375" style="333" customWidth="1"/>
    <col min="8455" max="8455" width="54.5703125" style="333" customWidth="1"/>
    <col min="8456" max="8457" width="22.85546875" style="333" customWidth="1"/>
    <col min="8458" max="8458" width="10.85546875" style="333" customWidth="1"/>
    <col min="8459" max="8459" width="12" style="333" customWidth="1"/>
    <col min="8460" max="8460" width="2.140625" style="333" customWidth="1"/>
    <col min="8461" max="8461" width="1" style="333" customWidth="1"/>
    <col min="8462" max="8705" width="9.140625" style="333"/>
    <col min="8706" max="8706" width="2.140625" style="333" customWidth="1"/>
    <col min="8707" max="8707" width="8.7109375" style="333" customWidth="1"/>
    <col min="8708" max="8708" width="10.85546875" style="333" customWidth="1"/>
    <col min="8709" max="8709" width="2.140625" style="333" customWidth="1"/>
    <col min="8710" max="8710" width="8.7109375" style="333" customWidth="1"/>
    <col min="8711" max="8711" width="54.5703125" style="333" customWidth="1"/>
    <col min="8712" max="8713" width="22.85546875" style="333" customWidth="1"/>
    <col min="8714" max="8714" width="10.85546875" style="333" customWidth="1"/>
    <col min="8715" max="8715" width="12" style="333" customWidth="1"/>
    <col min="8716" max="8716" width="2.140625" style="333" customWidth="1"/>
    <col min="8717" max="8717" width="1" style="333" customWidth="1"/>
    <col min="8718" max="8961" width="9.140625" style="333"/>
    <col min="8962" max="8962" width="2.140625" style="333" customWidth="1"/>
    <col min="8963" max="8963" width="8.7109375" style="333" customWidth="1"/>
    <col min="8964" max="8964" width="10.85546875" style="333" customWidth="1"/>
    <col min="8965" max="8965" width="2.140625" style="333" customWidth="1"/>
    <col min="8966" max="8966" width="8.7109375" style="333" customWidth="1"/>
    <col min="8967" max="8967" width="54.5703125" style="333" customWidth="1"/>
    <col min="8968" max="8969" width="22.85546875" style="333" customWidth="1"/>
    <col min="8970" max="8970" width="10.85546875" style="333" customWidth="1"/>
    <col min="8971" max="8971" width="12" style="333" customWidth="1"/>
    <col min="8972" max="8972" width="2.140625" style="333" customWidth="1"/>
    <col min="8973" max="8973" width="1" style="333" customWidth="1"/>
    <col min="8974" max="9217" width="9.140625" style="333"/>
    <col min="9218" max="9218" width="2.140625" style="333" customWidth="1"/>
    <col min="9219" max="9219" width="8.7109375" style="333" customWidth="1"/>
    <col min="9220" max="9220" width="10.85546875" style="333" customWidth="1"/>
    <col min="9221" max="9221" width="2.140625" style="333" customWidth="1"/>
    <col min="9222" max="9222" width="8.7109375" style="333" customWidth="1"/>
    <col min="9223" max="9223" width="54.5703125" style="333" customWidth="1"/>
    <col min="9224" max="9225" width="22.85546875" style="333" customWidth="1"/>
    <col min="9226" max="9226" width="10.85546875" style="333" customWidth="1"/>
    <col min="9227" max="9227" width="12" style="333" customWidth="1"/>
    <col min="9228" max="9228" width="2.140625" style="333" customWidth="1"/>
    <col min="9229" max="9229" width="1" style="333" customWidth="1"/>
    <col min="9230" max="9473" width="9.140625" style="333"/>
    <col min="9474" max="9474" width="2.140625" style="333" customWidth="1"/>
    <col min="9475" max="9475" width="8.7109375" style="333" customWidth="1"/>
    <col min="9476" max="9476" width="10.85546875" style="333" customWidth="1"/>
    <col min="9477" max="9477" width="2.140625" style="333" customWidth="1"/>
    <col min="9478" max="9478" width="8.7109375" style="333" customWidth="1"/>
    <col min="9479" max="9479" width="54.5703125" style="333" customWidth="1"/>
    <col min="9480" max="9481" width="22.85546875" style="333" customWidth="1"/>
    <col min="9482" max="9482" width="10.85546875" style="333" customWidth="1"/>
    <col min="9483" max="9483" width="12" style="333" customWidth="1"/>
    <col min="9484" max="9484" width="2.140625" style="333" customWidth="1"/>
    <col min="9485" max="9485" width="1" style="333" customWidth="1"/>
    <col min="9486" max="9729" width="9.140625" style="333"/>
    <col min="9730" max="9730" width="2.140625" style="333" customWidth="1"/>
    <col min="9731" max="9731" width="8.7109375" style="333" customWidth="1"/>
    <col min="9732" max="9732" width="10.85546875" style="333" customWidth="1"/>
    <col min="9733" max="9733" width="2.140625" style="333" customWidth="1"/>
    <col min="9734" max="9734" width="8.7109375" style="333" customWidth="1"/>
    <col min="9735" max="9735" width="54.5703125" style="333" customWidth="1"/>
    <col min="9736" max="9737" width="22.85546875" style="333" customWidth="1"/>
    <col min="9738" max="9738" width="10.85546875" style="333" customWidth="1"/>
    <col min="9739" max="9739" width="12" style="333" customWidth="1"/>
    <col min="9740" max="9740" width="2.140625" style="333" customWidth="1"/>
    <col min="9741" max="9741" width="1" style="333" customWidth="1"/>
    <col min="9742" max="9985" width="9.140625" style="333"/>
    <col min="9986" max="9986" width="2.140625" style="333" customWidth="1"/>
    <col min="9987" max="9987" width="8.7109375" style="333" customWidth="1"/>
    <col min="9988" max="9988" width="10.85546875" style="333" customWidth="1"/>
    <col min="9989" max="9989" width="2.140625" style="333" customWidth="1"/>
    <col min="9990" max="9990" width="8.7109375" style="333" customWidth="1"/>
    <col min="9991" max="9991" width="54.5703125" style="333" customWidth="1"/>
    <col min="9992" max="9993" width="22.85546875" style="333" customWidth="1"/>
    <col min="9994" max="9994" width="10.85546875" style="333" customWidth="1"/>
    <col min="9995" max="9995" width="12" style="333" customWidth="1"/>
    <col min="9996" max="9996" width="2.140625" style="333" customWidth="1"/>
    <col min="9997" max="9997" width="1" style="333" customWidth="1"/>
    <col min="9998" max="10241" width="9.140625" style="333"/>
    <col min="10242" max="10242" width="2.140625" style="333" customWidth="1"/>
    <col min="10243" max="10243" width="8.7109375" style="333" customWidth="1"/>
    <col min="10244" max="10244" width="10.85546875" style="333" customWidth="1"/>
    <col min="10245" max="10245" width="2.140625" style="333" customWidth="1"/>
    <col min="10246" max="10246" width="8.7109375" style="333" customWidth="1"/>
    <col min="10247" max="10247" width="54.5703125" style="333" customWidth="1"/>
    <col min="10248" max="10249" width="22.85546875" style="333" customWidth="1"/>
    <col min="10250" max="10250" width="10.85546875" style="333" customWidth="1"/>
    <col min="10251" max="10251" width="12" style="333" customWidth="1"/>
    <col min="10252" max="10252" width="2.140625" style="333" customWidth="1"/>
    <col min="10253" max="10253" width="1" style="333" customWidth="1"/>
    <col min="10254" max="10497" width="9.140625" style="333"/>
    <col min="10498" max="10498" width="2.140625" style="333" customWidth="1"/>
    <col min="10499" max="10499" width="8.7109375" style="333" customWidth="1"/>
    <col min="10500" max="10500" width="10.85546875" style="333" customWidth="1"/>
    <col min="10501" max="10501" width="2.140625" style="333" customWidth="1"/>
    <col min="10502" max="10502" width="8.7109375" style="333" customWidth="1"/>
    <col min="10503" max="10503" width="54.5703125" style="333" customWidth="1"/>
    <col min="10504" max="10505" width="22.85546875" style="333" customWidth="1"/>
    <col min="10506" max="10506" width="10.85546875" style="333" customWidth="1"/>
    <col min="10507" max="10507" width="12" style="333" customWidth="1"/>
    <col min="10508" max="10508" width="2.140625" style="333" customWidth="1"/>
    <col min="10509" max="10509" width="1" style="333" customWidth="1"/>
    <col min="10510" max="10753" width="9.140625" style="333"/>
    <col min="10754" max="10754" width="2.140625" style="333" customWidth="1"/>
    <col min="10755" max="10755" width="8.7109375" style="333" customWidth="1"/>
    <col min="10756" max="10756" width="10.85546875" style="333" customWidth="1"/>
    <col min="10757" max="10757" width="2.140625" style="333" customWidth="1"/>
    <col min="10758" max="10758" width="8.7109375" style="333" customWidth="1"/>
    <col min="10759" max="10759" width="54.5703125" style="333" customWidth="1"/>
    <col min="10760" max="10761" width="22.85546875" style="333" customWidth="1"/>
    <col min="10762" max="10762" width="10.85546875" style="333" customWidth="1"/>
    <col min="10763" max="10763" width="12" style="333" customWidth="1"/>
    <col min="10764" max="10764" width="2.140625" style="333" customWidth="1"/>
    <col min="10765" max="10765" width="1" style="333" customWidth="1"/>
    <col min="10766" max="11009" width="9.140625" style="333"/>
    <col min="11010" max="11010" width="2.140625" style="333" customWidth="1"/>
    <col min="11011" max="11011" width="8.7109375" style="333" customWidth="1"/>
    <col min="11012" max="11012" width="10.85546875" style="333" customWidth="1"/>
    <col min="11013" max="11013" width="2.140625" style="333" customWidth="1"/>
    <col min="11014" max="11014" width="8.7109375" style="333" customWidth="1"/>
    <col min="11015" max="11015" width="54.5703125" style="333" customWidth="1"/>
    <col min="11016" max="11017" width="22.85546875" style="333" customWidth="1"/>
    <col min="11018" max="11018" width="10.85546875" style="333" customWidth="1"/>
    <col min="11019" max="11019" width="12" style="333" customWidth="1"/>
    <col min="11020" max="11020" width="2.140625" style="333" customWidth="1"/>
    <col min="11021" max="11021" width="1" style="333" customWidth="1"/>
    <col min="11022" max="11265" width="9.140625" style="333"/>
    <col min="11266" max="11266" width="2.140625" style="333" customWidth="1"/>
    <col min="11267" max="11267" width="8.7109375" style="333" customWidth="1"/>
    <col min="11268" max="11268" width="10.85546875" style="333" customWidth="1"/>
    <col min="11269" max="11269" width="2.140625" style="333" customWidth="1"/>
    <col min="11270" max="11270" width="8.7109375" style="333" customWidth="1"/>
    <col min="11271" max="11271" width="54.5703125" style="333" customWidth="1"/>
    <col min="11272" max="11273" width="22.85546875" style="333" customWidth="1"/>
    <col min="11274" max="11274" width="10.85546875" style="333" customWidth="1"/>
    <col min="11275" max="11275" width="12" style="333" customWidth="1"/>
    <col min="11276" max="11276" width="2.140625" style="333" customWidth="1"/>
    <col min="11277" max="11277" width="1" style="333" customWidth="1"/>
    <col min="11278" max="11521" width="9.140625" style="333"/>
    <col min="11522" max="11522" width="2.140625" style="333" customWidth="1"/>
    <col min="11523" max="11523" width="8.7109375" style="333" customWidth="1"/>
    <col min="11524" max="11524" width="10.85546875" style="333" customWidth="1"/>
    <col min="11525" max="11525" width="2.140625" style="333" customWidth="1"/>
    <col min="11526" max="11526" width="8.7109375" style="333" customWidth="1"/>
    <col min="11527" max="11527" width="54.5703125" style="333" customWidth="1"/>
    <col min="11528" max="11529" width="22.85546875" style="333" customWidth="1"/>
    <col min="11530" max="11530" width="10.85546875" style="333" customWidth="1"/>
    <col min="11531" max="11531" width="12" style="333" customWidth="1"/>
    <col min="11532" max="11532" width="2.140625" style="333" customWidth="1"/>
    <col min="11533" max="11533" width="1" style="333" customWidth="1"/>
    <col min="11534" max="11777" width="9.140625" style="333"/>
    <col min="11778" max="11778" width="2.140625" style="333" customWidth="1"/>
    <col min="11779" max="11779" width="8.7109375" style="333" customWidth="1"/>
    <col min="11780" max="11780" width="10.85546875" style="333" customWidth="1"/>
    <col min="11781" max="11781" width="2.140625" style="333" customWidth="1"/>
    <col min="11782" max="11782" width="8.7109375" style="333" customWidth="1"/>
    <col min="11783" max="11783" width="54.5703125" style="333" customWidth="1"/>
    <col min="11784" max="11785" width="22.85546875" style="333" customWidth="1"/>
    <col min="11786" max="11786" width="10.85546875" style="333" customWidth="1"/>
    <col min="11787" max="11787" width="12" style="333" customWidth="1"/>
    <col min="11788" max="11788" width="2.140625" style="333" customWidth="1"/>
    <col min="11789" max="11789" width="1" style="333" customWidth="1"/>
    <col min="11790" max="12033" width="9.140625" style="333"/>
    <col min="12034" max="12034" width="2.140625" style="333" customWidth="1"/>
    <col min="12035" max="12035" width="8.7109375" style="333" customWidth="1"/>
    <col min="12036" max="12036" width="10.85546875" style="333" customWidth="1"/>
    <col min="12037" max="12037" width="2.140625" style="333" customWidth="1"/>
    <col min="12038" max="12038" width="8.7109375" style="333" customWidth="1"/>
    <col min="12039" max="12039" width="54.5703125" style="333" customWidth="1"/>
    <col min="12040" max="12041" width="22.85546875" style="333" customWidth="1"/>
    <col min="12042" max="12042" width="10.85546875" style="333" customWidth="1"/>
    <col min="12043" max="12043" width="12" style="333" customWidth="1"/>
    <col min="12044" max="12044" width="2.140625" style="333" customWidth="1"/>
    <col min="12045" max="12045" width="1" style="333" customWidth="1"/>
    <col min="12046" max="12289" width="9.140625" style="333"/>
    <col min="12290" max="12290" width="2.140625" style="333" customWidth="1"/>
    <col min="12291" max="12291" width="8.7109375" style="333" customWidth="1"/>
    <col min="12292" max="12292" width="10.85546875" style="333" customWidth="1"/>
    <col min="12293" max="12293" width="2.140625" style="333" customWidth="1"/>
    <col min="12294" max="12294" width="8.7109375" style="333" customWidth="1"/>
    <col min="12295" max="12295" width="54.5703125" style="333" customWidth="1"/>
    <col min="12296" max="12297" width="22.85546875" style="333" customWidth="1"/>
    <col min="12298" max="12298" width="10.85546875" style="333" customWidth="1"/>
    <col min="12299" max="12299" width="12" style="333" customWidth="1"/>
    <col min="12300" max="12300" width="2.140625" style="333" customWidth="1"/>
    <col min="12301" max="12301" width="1" style="333" customWidth="1"/>
    <col min="12302" max="12545" width="9.140625" style="333"/>
    <col min="12546" max="12546" width="2.140625" style="333" customWidth="1"/>
    <col min="12547" max="12547" width="8.7109375" style="333" customWidth="1"/>
    <col min="12548" max="12548" width="10.85546875" style="333" customWidth="1"/>
    <col min="12549" max="12549" width="2.140625" style="333" customWidth="1"/>
    <col min="12550" max="12550" width="8.7109375" style="333" customWidth="1"/>
    <col min="12551" max="12551" width="54.5703125" style="333" customWidth="1"/>
    <col min="12552" max="12553" width="22.85546875" style="333" customWidth="1"/>
    <col min="12554" max="12554" width="10.85546875" style="333" customWidth="1"/>
    <col min="12555" max="12555" width="12" style="333" customWidth="1"/>
    <col min="12556" max="12556" width="2.140625" style="333" customWidth="1"/>
    <col min="12557" max="12557" width="1" style="333" customWidth="1"/>
    <col min="12558" max="12801" width="9.140625" style="333"/>
    <col min="12802" max="12802" width="2.140625" style="333" customWidth="1"/>
    <col min="12803" max="12803" width="8.7109375" style="333" customWidth="1"/>
    <col min="12804" max="12804" width="10.85546875" style="333" customWidth="1"/>
    <col min="12805" max="12805" width="2.140625" style="333" customWidth="1"/>
    <col min="12806" max="12806" width="8.7109375" style="333" customWidth="1"/>
    <col min="12807" max="12807" width="54.5703125" style="333" customWidth="1"/>
    <col min="12808" max="12809" width="22.85546875" style="333" customWidth="1"/>
    <col min="12810" max="12810" width="10.85546875" style="333" customWidth="1"/>
    <col min="12811" max="12811" width="12" style="333" customWidth="1"/>
    <col min="12812" max="12812" width="2.140625" style="333" customWidth="1"/>
    <col min="12813" max="12813" width="1" style="333" customWidth="1"/>
    <col min="12814" max="13057" width="9.140625" style="333"/>
    <col min="13058" max="13058" width="2.140625" style="333" customWidth="1"/>
    <col min="13059" max="13059" width="8.7109375" style="333" customWidth="1"/>
    <col min="13060" max="13060" width="10.85546875" style="333" customWidth="1"/>
    <col min="13061" max="13061" width="2.140625" style="333" customWidth="1"/>
    <col min="13062" max="13062" width="8.7109375" style="333" customWidth="1"/>
    <col min="13063" max="13063" width="54.5703125" style="333" customWidth="1"/>
    <col min="13064" max="13065" width="22.85546875" style="333" customWidth="1"/>
    <col min="13066" max="13066" width="10.85546875" style="333" customWidth="1"/>
    <col min="13067" max="13067" width="12" style="333" customWidth="1"/>
    <col min="13068" max="13068" width="2.140625" style="333" customWidth="1"/>
    <col min="13069" max="13069" width="1" style="333" customWidth="1"/>
    <col min="13070" max="13313" width="9.140625" style="333"/>
    <col min="13314" max="13314" width="2.140625" style="333" customWidth="1"/>
    <col min="13315" max="13315" width="8.7109375" style="333" customWidth="1"/>
    <col min="13316" max="13316" width="10.85546875" style="333" customWidth="1"/>
    <col min="13317" max="13317" width="2.140625" style="333" customWidth="1"/>
    <col min="13318" max="13318" width="8.7109375" style="333" customWidth="1"/>
    <col min="13319" max="13319" width="54.5703125" style="333" customWidth="1"/>
    <col min="13320" max="13321" width="22.85546875" style="333" customWidth="1"/>
    <col min="13322" max="13322" width="10.85546875" style="333" customWidth="1"/>
    <col min="13323" max="13323" width="12" style="333" customWidth="1"/>
    <col min="13324" max="13324" width="2.140625" style="333" customWidth="1"/>
    <col min="13325" max="13325" width="1" style="333" customWidth="1"/>
    <col min="13326" max="13569" width="9.140625" style="333"/>
    <col min="13570" max="13570" width="2.140625" style="333" customWidth="1"/>
    <col min="13571" max="13571" width="8.7109375" style="333" customWidth="1"/>
    <col min="13572" max="13572" width="10.85546875" style="333" customWidth="1"/>
    <col min="13573" max="13573" width="2.140625" style="333" customWidth="1"/>
    <col min="13574" max="13574" width="8.7109375" style="333" customWidth="1"/>
    <col min="13575" max="13575" width="54.5703125" style="333" customWidth="1"/>
    <col min="13576" max="13577" width="22.85546875" style="333" customWidth="1"/>
    <col min="13578" max="13578" width="10.85546875" style="333" customWidth="1"/>
    <col min="13579" max="13579" width="12" style="333" customWidth="1"/>
    <col min="13580" max="13580" width="2.140625" style="333" customWidth="1"/>
    <col min="13581" max="13581" width="1" style="333" customWidth="1"/>
    <col min="13582" max="13825" width="9.140625" style="333"/>
    <col min="13826" max="13826" width="2.140625" style="333" customWidth="1"/>
    <col min="13827" max="13827" width="8.7109375" style="333" customWidth="1"/>
    <col min="13828" max="13828" width="10.85546875" style="333" customWidth="1"/>
    <col min="13829" max="13829" width="2.140625" style="333" customWidth="1"/>
    <col min="13830" max="13830" width="8.7109375" style="333" customWidth="1"/>
    <col min="13831" max="13831" width="54.5703125" style="333" customWidth="1"/>
    <col min="13832" max="13833" width="22.85546875" style="333" customWidth="1"/>
    <col min="13834" max="13834" width="10.85546875" style="333" customWidth="1"/>
    <col min="13835" max="13835" width="12" style="333" customWidth="1"/>
    <col min="13836" max="13836" width="2.140625" style="333" customWidth="1"/>
    <col min="13837" max="13837" width="1" style="333" customWidth="1"/>
    <col min="13838" max="14081" width="9.140625" style="333"/>
    <col min="14082" max="14082" width="2.140625" style="333" customWidth="1"/>
    <col min="14083" max="14083" width="8.7109375" style="333" customWidth="1"/>
    <col min="14084" max="14084" width="10.85546875" style="333" customWidth="1"/>
    <col min="14085" max="14085" width="2.140625" style="333" customWidth="1"/>
    <col min="14086" max="14086" width="8.7109375" style="333" customWidth="1"/>
    <col min="14087" max="14087" width="54.5703125" style="333" customWidth="1"/>
    <col min="14088" max="14089" width="22.85546875" style="333" customWidth="1"/>
    <col min="14090" max="14090" width="10.85546875" style="333" customWidth="1"/>
    <col min="14091" max="14091" width="12" style="333" customWidth="1"/>
    <col min="14092" max="14092" width="2.140625" style="333" customWidth="1"/>
    <col min="14093" max="14093" width="1" style="333" customWidth="1"/>
    <col min="14094" max="14337" width="9.140625" style="333"/>
    <col min="14338" max="14338" width="2.140625" style="333" customWidth="1"/>
    <col min="14339" max="14339" width="8.7109375" style="333" customWidth="1"/>
    <col min="14340" max="14340" width="10.85546875" style="333" customWidth="1"/>
    <col min="14341" max="14341" width="2.140625" style="333" customWidth="1"/>
    <col min="14342" max="14342" width="8.7109375" style="333" customWidth="1"/>
    <col min="14343" max="14343" width="54.5703125" style="333" customWidth="1"/>
    <col min="14344" max="14345" width="22.85546875" style="333" customWidth="1"/>
    <col min="14346" max="14346" width="10.85546875" style="333" customWidth="1"/>
    <col min="14347" max="14347" width="12" style="333" customWidth="1"/>
    <col min="14348" max="14348" width="2.140625" style="333" customWidth="1"/>
    <col min="14349" max="14349" width="1" style="333" customWidth="1"/>
    <col min="14350" max="14593" width="9.140625" style="333"/>
    <col min="14594" max="14594" width="2.140625" style="333" customWidth="1"/>
    <col min="14595" max="14595" width="8.7109375" style="333" customWidth="1"/>
    <col min="14596" max="14596" width="10.85546875" style="333" customWidth="1"/>
    <col min="14597" max="14597" width="2.140625" style="333" customWidth="1"/>
    <col min="14598" max="14598" width="8.7109375" style="333" customWidth="1"/>
    <col min="14599" max="14599" width="54.5703125" style="333" customWidth="1"/>
    <col min="14600" max="14601" width="22.85546875" style="333" customWidth="1"/>
    <col min="14602" max="14602" width="10.85546875" style="333" customWidth="1"/>
    <col min="14603" max="14603" width="12" style="333" customWidth="1"/>
    <col min="14604" max="14604" width="2.140625" style="333" customWidth="1"/>
    <col min="14605" max="14605" width="1" style="333" customWidth="1"/>
    <col min="14606" max="14849" width="9.140625" style="333"/>
    <col min="14850" max="14850" width="2.140625" style="333" customWidth="1"/>
    <col min="14851" max="14851" width="8.7109375" style="333" customWidth="1"/>
    <col min="14852" max="14852" width="10.85546875" style="333" customWidth="1"/>
    <col min="14853" max="14853" width="2.140625" style="333" customWidth="1"/>
    <col min="14854" max="14854" width="8.7109375" style="333" customWidth="1"/>
    <col min="14855" max="14855" width="54.5703125" style="333" customWidth="1"/>
    <col min="14856" max="14857" width="22.85546875" style="333" customWidth="1"/>
    <col min="14858" max="14858" width="10.85546875" style="333" customWidth="1"/>
    <col min="14859" max="14859" width="12" style="333" customWidth="1"/>
    <col min="14860" max="14860" width="2.140625" style="333" customWidth="1"/>
    <col min="14861" max="14861" width="1" style="333" customWidth="1"/>
    <col min="14862" max="15105" width="9.140625" style="333"/>
    <col min="15106" max="15106" width="2.140625" style="333" customWidth="1"/>
    <col min="15107" max="15107" width="8.7109375" style="333" customWidth="1"/>
    <col min="15108" max="15108" width="10.85546875" style="333" customWidth="1"/>
    <col min="15109" max="15109" width="2.140625" style="333" customWidth="1"/>
    <col min="15110" max="15110" width="8.7109375" style="333" customWidth="1"/>
    <col min="15111" max="15111" width="54.5703125" style="333" customWidth="1"/>
    <col min="15112" max="15113" width="22.85546875" style="333" customWidth="1"/>
    <col min="15114" max="15114" width="10.85546875" style="333" customWidth="1"/>
    <col min="15115" max="15115" width="12" style="333" customWidth="1"/>
    <col min="15116" max="15116" width="2.140625" style="333" customWidth="1"/>
    <col min="15117" max="15117" width="1" style="333" customWidth="1"/>
    <col min="15118" max="15361" width="9.140625" style="333"/>
    <col min="15362" max="15362" width="2.140625" style="333" customWidth="1"/>
    <col min="15363" max="15363" width="8.7109375" style="333" customWidth="1"/>
    <col min="15364" max="15364" width="10.85546875" style="333" customWidth="1"/>
    <col min="15365" max="15365" width="2.140625" style="333" customWidth="1"/>
    <col min="15366" max="15366" width="8.7109375" style="333" customWidth="1"/>
    <col min="15367" max="15367" width="54.5703125" style="333" customWidth="1"/>
    <col min="15368" max="15369" width="22.85546875" style="333" customWidth="1"/>
    <col min="15370" max="15370" width="10.85546875" style="333" customWidth="1"/>
    <col min="15371" max="15371" width="12" style="333" customWidth="1"/>
    <col min="15372" max="15372" width="2.140625" style="333" customWidth="1"/>
    <col min="15373" max="15373" width="1" style="333" customWidth="1"/>
    <col min="15374" max="15617" width="9.140625" style="333"/>
    <col min="15618" max="15618" width="2.140625" style="333" customWidth="1"/>
    <col min="15619" max="15619" width="8.7109375" style="333" customWidth="1"/>
    <col min="15620" max="15620" width="10.85546875" style="333" customWidth="1"/>
    <col min="15621" max="15621" width="2.140625" style="333" customWidth="1"/>
    <col min="15622" max="15622" width="8.7109375" style="333" customWidth="1"/>
    <col min="15623" max="15623" width="54.5703125" style="333" customWidth="1"/>
    <col min="15624" max="15625" width="22.85546875" style="333" customWidth="1"/>
    <col min="15626" max="15626" width="10.85546875" style="333" customWidth="1"/>
    <col min="15627" max="15627" width="12" style="333" customWidth="1"/>
    <col min="15628" max="15628" width="2.140625" style="333" customWidth="1"/>
    <col min="15629" max="15629" width="1" style="333" customWidth="1"/>
    <col min="15630" max="15873" width="9.140625" style="333"/>
    <col min="15874" max="15874" width="2.140625" style="333" customWidth="1"/>
    <col min="15875" max="15875" width="8.7109375" style="333" customWidth="1"/>
    <col min="15876" max="15876" width="10.85546875" style="333" customWidth="1"/>
    <col min="15877" max="15877" width="2.140625" style="333" customWidth="1"/>
    <col min="15878" max="15878" width="8.7109375" style="333" customWidth="1"/>
    <col min="15879" max="15879" width="54.5703125" style="333" customWidth="1"/>
    <col min="15880" max="15881" width="22.85546875" style="333" customWidth="1"/>
    <col min="15882" max="15882" width="10.85546875" style="333" customWidth="1"/>
    <col min="15883" max="15883" width="12" style="333" customWidth="1"/>
    <col min="15884" max="15884" width="2.140625" style="333" customWidth="1"/>
    <col min="15885" max="15885" width="1" style="333" customWidth="1"/>
    <col min="15886" max="16129" width="9.140625" style="333"/>
    <col min="16130" max="16130" width="2.140625" style="333" customWidth="1"/>
    <col min="16131" max="16131" width="8.7109375" style="333" customWidth="1"/>
    <col min="16132" max="16132" width="10.85546875" style="333" customWidth="1"/>
    <col min="16133" max="16133" width="2.140625" style="333" customWidth="1"/>
    <col min="16134" max="16134" width="8.7109375" style="333" customWidth="1"/>
    <col min="16135" max="16135" width="54.5703125" style="333" customWidth="1"/>
    <col min="16136" max="16137" width="22.85546875" style="333" customWidth="1"/>
    <col min="16138" max="16138" width="10.85546875" style="333" customWidth="1"/>
    <col min="16139" max="16139" width="12" style="333" customWidth="1"/>
    <col min="16140" max="16140" width="2.140625" style="333" customWidth="1"/>
    <col min="16141" max="16141" width="1" style="333" customWidth="1"/>
    <col min="16142" max="16384" width="9.140625" style="333"/>
  </cols>
  <sheetData>
    <row r="1" spans="2:13" ht="60" customHeight="1">
      <c r="B1" s="471" t="s">
        <v>1144</v>
      </c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2:13" ht="34.9" customHeight="1">
      <c r="C2" s="472" t="s">
        <v>1145</v>
      </c>
      <c r="D2" s="456"/>
      <c r="E2" s="456"/>
      <c r="F2" s="456"/>
      <c r="G2" s="456"/>
      <c r="H2" s="456"/>
      <c r="I2" s="456"/>
      <c r="J2" s="456"/>
      <c r="K2" s="456"/>
      <c r="L2" s="456"/>
      <c r="M2" s="456"/>
    </row>
    <row r="3" spans="2:13" ht="19.5" customHeight="1">
      <c r="C3" s="351" t="s">
        <v>118</v>
      </c>
      <c r="D3" s="351" t="s">
        <v>337</v>
      </c>
      <c r="E3" s="469" t="s">
        <v>425</v>
      </c>
      <c r="F3" s="469"/>
      <c r="G3" s="351" t="s">
        <v>12</v>
      </c>
      <c r="H3" s="351" t="s">
        <v>426</v>
      </c>
      <c r="I3" s="351" t="s">
        <v>427</v>
      </c>
      <c r="J3" s="469" t="s">
        <v>428</v>
      </c>
      <c r="K3" s="469"/>
      <c r="L3" s="352"/>
      <c r="M3" s="352"/>
    </row>
    <row r="4" spans="2:13" ht="19.5" customHeight="1">
      <c r="C4" s="353" t="s">
        <v>497</v>
      </c>
      <c r="D4" s="353"/>
      <c r="E4" s="463"/>
      <c r="F4" s="463"/>
      <c r="G4" s="354" t="s">
        <v>498</v>
      </c>
      <c r="H4" s="355" t="s">
        <v>436</v>
      </c>
      <c r="I4" s="355" t="s">
        <v>500</v>
      </c>
      <c r="J4" s="464" t="s">
        <v>500</v>
      </c>
      <c r="K4" s="464"/>
      <c r="L4" s="352"/>
      <c r="M4" s="352"/>
    </row>
    <row r="5" spans="2:13" ht="18.75" customHeight="1">
      <c r="C5" s="356"/>
      <c r="D5" s="357" t="s">
        <v>502</v>
      </c>
      <c r="E5" s="470"/>
      <c r="F5" s="470"/>
      <c r="G5" s="358" t="s">
        <v>503</v>
      </c>
      <c r="H5" s="359" t="s">
        <v>436</v>
      </c>
      <c r="I5" s="359" t="s">
        <v>500</v>
      </c>
      <c r="J5" s="466" t="s">
        <v>500</v>
      </c>
      <c r="K5" s="466"/>
      <c r="L5" s="352"/>
      <c r="M5" s="352"/>
    </row>
    <row r="6" spans="2:13" ht="42.75" customHeight="1">
      <c r="C6" s="360"/>
      <c r="D6" s="360"/>
      <c r="E6" s="458" t="s">
        <v>506</v>
      </c>
      <c r="F6" s="458"/>
      <c r="G6" s="266" t="s">
        <v>507</v>
      </c>
      <c r="H6" s="361" t="s">
        <v>436</v>
      </c>
      <c r="I6" s="361" t="s">
        <v>500</v>
      </c>
      <c r="J6" s="459" t="s">
        <v>500</v>
      </c>
      <c r="K6" s="459"/>
      <c r="L6" s="352"/>
      <c r="M6" s="352"/>
    </row>
    <row r="7" spans="2:13" ht="22.5" customHeight="1">
      <c r="C7" s="461" t="s">
        <v>508</v>
      </c>
      <c r="D7" s="461"/>
      <c r="E7" s="461"/>
      <c r="F7" s="461"/>
      <c r="G7" s="461"/>
      <c r="H7" s="347" t="s">
        <v>436</v>
      </c>
      <c r="I7" s="347" t="s">
        <v>500</v>
      </c>
      <c r="J7" s="364" t="s">
        <v>500</v>
      </c>
      <c r="K7" s="364"/>
      <c r="L7" s="352"/>
      <c r="M7" s="352"/>
    </row>
    <row r="8" spans="2:13" ht="17.100000000000001" customHeight="1">
      <c r="B8" s="369"/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</row>
    <row r="9" spans="2:13" ht="17.100000000000001" customHeight="1">
      <c r="C9" s="467" t="s">
        <v>1146</v>
      </c>
      <c r="D9" s="467"/>
      <c r="E9" s="467"/>
      <c r="F9" s="468" t="s">
        <v>1147</v>
      </c>
      <c r="G9" s="468"/>
      <c r="H9" s="468"/>
      <c r="I9" s="468"/>
      <c r="J9" s="468"/>
      <c r="K9" s="468"/>
      <c r="L9" s="369"/>
      <c r="M9" s="369"/>
    </row>
    <row r="10" spans="2:13" ht="5.45" customHeight="1"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</row>
    <row r="11" spans="2:13" ht="17.100000000000001" customHeight="1">
      <c r="C11" s="351" t="s">
        <v>118</v>
      </c>
      <c r="D11" s="351" t="s">
        <v>337</v>
      </c>
      <c r="E11" s="469" t="s">
        <v>425</v>
      </c>
      <c r="F11" s="469"/>
      <c r="G11" s="351" t="s">
        <v>12</v>
      </c>
      <c r="H11" s="351" t="s">
        <v>426</v>
      </c>
      <c r="I11" s="351" t="s">
        <v>427</v>
      </c>
      <c r="J11" s="469" t="s">
        <v>428</v>
      </c>
      <c r="K11" s="469"/>
      <c r="L11" s="460"/>
      <c r="M11" s="369"/>
    </row>
    <row r="12" spans="2:13" ht="17.100000000000001" customHeight="1">
      <c r="C12" s="353" t="s">
        <v>497</v>
      </c>
      <c r="D12" s="353"/>
      <c r="E12" s="463"/>
      <c r="F12" s="463"/>
      <c r="G12" s="354" t="s">
        <v>498</v>
      </c>
      <c r="H12" s="355" t="s">
        <v>436</v>
      </c>
      <c r="I12" s="355" t="s">
        <v>500</v>
      </c>
      <c r="J12" s="464" t="s">
        <v>500</v>
      </c>
      <c r="K12" s="464"/>
      <c r="L12" s="460"/>
      <c r="M12" s="369"/>
    </row>
    <row r="13" spans="2:13" ht="17.100000000000001" customHeight="1">
      <c r="C13" s="338"/>
      <c r="D13" s="357" t="s">
        <v>502</v>
      </c>
      <c r="E13" s="465"/>
      <c r="F13" s="465"/>
      <c r="G13" s="358" t="s">
        <v>503</v>
      </c>
      <c r="H13" s="359" t="s">
        <v>436</v>
      </c>
      <c r="I13" s="359" t="s">
        <v>500</v>
      </c>
      <c r="J13" s="466" t="s">
        <v>500</v>
      </c>
      <c r="K13" s="466"/>
      <c r="L13" s="460"/>
      <c r="M13" s="369"/>
    </row>
    <row r="14" spans="2:13" ht="17.100000000000001" customHeight="1">
      <c r="C14" s="360"/>
      <c r="D14" s="360"/>
      <c r="E14" s="458" t="s">
        <v>278</v>
      </c>
      <c r="F14" s="458"/>
      <c r="G14" s="266" t="s">
        <v>266</v>
      </c>
      <c r="H14" s="361" t="s">
        <v>436</v>
      </c>
      <c r="I14" s="361" t="s">
        <v>984</v>
      </c>
      <c r="J14" s="459" t="s">
        <v>984</v>
      </c>
      <c r="K14" s="459"/>
      <c r="L14" s="460"/>
      <c r="M14" s="369"/>
    </row>
    <row r="15" spans="2:13" ht="17.100000000000001" customHeight="1">
      <c r="C15" s="360"/>
      <c r="D15" s="360"/>
      <c r="E15" s="458" t="s">
        <v>279</v>
      </c>
      <c r="F15" s="458"/>
      <c r="G15" s="266" t="s">
        <v>267</v>
      </c>
      <c r="H15" s="361" t="s">
        <v>436</v>
      </c>
      <c r="I15" s="361" t="s">
        <v>987</v>
      </c>
      <c r="J15" s="459" t="s">
        <v>987</v>
      </c>
      <c r="K15" s="459"/>
      <c r="L15" s="460"/>
      <c r="M15" s="369"/>
    </row>
    <row r="16" spans="2:13" ht="17.100000000000001" customHeight="1">
      <c r="C16" s="360"/>
      <c r="D16" s="360"/>
      <c r="E16" s="458" t="s">
        <v>324</v>
      </c>
      <c r="F16" s="458"/>
      <c r="G16" s="266" t="s">
        <v>268</v>
      </c>
      <c r="H16" s="361" t="s">
        <v>436</v>
      </c>
      <c r="I16" s="361" t="s">
        <v>974</v>
      </c>
      <c r="J16" s="459" t="s">
        <v>974</v>
      </c>
      <c r="K16" s="459"/>
      <c r="L16" s="460"/>
      <c r="M16" s="369"/>
    </row>
    <row r="17" spans="3:13" ht="17.100000000000001" customHeight="1">
      <c r="C17" s="360"/>
      <c r="D17" s="360"/>
      <c r="E17" s="458" t="s">
        <v>280</v>
      </c>
      <c r="F17" s="458"/>
      <c r="G17" s="266" t="s">
        <v>281</v>
      </c>
      <c r="H17" s="361" t="s">
        <v>436</v>
      </c>
      <c r="I17" s="361" t="s">
        <v>1148</v>
      </c>
      <c r="J17" s="459" t="s">
        <v>1148</v>
      </c>
      <c r="K17" s="459"/>
      <c r="L17" s="460"/>
      <c r="M17" s="369"/>
    </row>
    <row r="18" spans="3:13" ht="17.100000000000001" customHeight="1">
      <c r="C18" s="360"/>
      <c r="D18" s="360"/>
      <c r="E18" s="458" t="s">
        <v>332</v>
      </c>
      <c r="F18" s="458"/>
      <c r="G18" s="266" t="s">
        <v>333</v>
      </c>
      <c r="H18" s="361" t="s">
        <v>436</v>
      </c>
      <c r="I18" s="361" t="s">
        <v>1149</v>
      </c>
      <c r="J18" s="459" t="s">
        <v>1149</v>
      </c>
      <c r="K18" s="459"/>
      <c r="L18" s="460"/>
      <c r="M18" s="369"/>
    </row>
    <row r="19" spans="3:13" ht="17.100000000000001" customHeight="1">
      <c r="C19" s="360"/>
      <c r="D19" s="360"/>
      <c r="E19" s="458" t="s">
        <v>288</v>
      </c>
      <c r="F19" s="458"/>
      <c r="G19" s="266" t="s">
        <v>269</v>
      </c>
      <c r="H19" s="361" t="s">
        <v>436</v>
      </c>
      <c r="I19" s="361" t="s">
        <v>1150</v>
      </c>
      <c r="J19" s="459" t="s">
        <v>1150</v>
      </c>
      <c r="K19" s="459"/>
      <c r="L19" s="460"/>
      <c r="M19" s="369"/>
    </row>
    <row r="20" spans="3:13" ht="17.100000000000001" customHeight="1">
      <c r="C20" s="360"/>
      <c r="D20" s="360"/>
      <c r="E20" s="458" t="s">
        <v>664</v>
      </c>
      <c r="F20" s="458"/>
      <c r="G20" s="266" t="s">
        <v>665</v>
      </c>
      <c r="H20" s="361" t="s">
        <v>436</v>
      </c>
      <c r="I20" s="361" t="s">
        <v>1033</v>
      </c>
      <c r="J20" s="459" t="s">
        <v>1033</v>
      </c>
      <c r="K20" s="459"/>
      <c r="L20" s="460"/>
      <c r="M20" s="369"/>
    </row>
    <row r="21" spans="3:13" ht="5.45" customHeight="1">
      <c r="C21" s="368"/>
      <c r="D21" s="368"/>
      <c r="E21" s="369"/>
      <c r="F21" s="369"/>
      <c r="G21" s="369"/>
      <c r="H21" s="369"/>
      <c r="I21" s="369"/>
      <c r="J21" s="369"/>
      <c r="K21" s="369"/>
      <c r="L21" s="369"/>
      <c r="M21" s="369"/>
    </row>
    <row r="22" spans="3:13" ht="23.25" customHeight="1">
      <c r="C22" s="461" t="s">
        <v>508</v>
      </c>
      <c r="D22" s="461"/>
      <c r="E22" s="461"/>
      <c r="F22" s="461"/>
      <c r="G22" s="461"/>
      <c r="H22" s="362" t="s">
        <v>436</v>
      </c>
      <c r="I22" s="362" t="s">
        <v>500</v>
      </c>
      <c r="J22" s="462" t="s">
        <v>500</v>
      </c>
      <c r="K22" s="462"/>
      <c r="L22" s="460"/>
      <c r="M22" s="369"/>
    </row>
  </sheetData>
  <mergeCells count="52">
    <mergeCell ref="B1:M1"/>
    <mergeCell ref="C2:M2"/>
    <mergeCell ref="E3:F3"/>
    <mergeCell ref="J3:K3"/>
    <mergeCell ref="E4:F4"/>
    <mergeCell ref="J4:K4"/>
    <mergeCell ref="E11:F11"/>
    <mergeCell ref="J11:K11"/>
    <mergeCell ref="L11:M11"/>
    <mergeCell ref="E5:F5"/>
    <mergeCell ref="J5:K5"/>
    <mergeCell ref="E6:F6"/>
    <mergeCell ref="J6:K6"/>
    <mergeCell ref="C7:G7"/>
    <mergeCell ref="J7:K7"/>
    <mergeCell ref="B8:M8"/>
    <mergeCell ref="C9:E9"/>
    <mergeCell ref="F9:K9"/>
    <mergeCell ref="L9:M9"/>
    <mergeCell ref="B10:M10"/>
    <mergeCell ref="E12:F12"/>
    <mergeCell ref="J12:K12"/>
    <mergeCell ref="L12:M12"/>
    <mergeCell ref="E13:F13"/>
    <mergeCell ref="J13:K13"/>
    <mergeCell ref="L13:M13"/>
    <mergeCell ref="E14:F14"/>
    <mergeCell ref="J14:K14"/>
    <mergeCell ref="L14:M14"/>
    <mergeCell ref="E15:F15"/>
    <mergeCell ref="J15:K15"/>
    <mergeCell ref="L15:M15"/>
    <mergeCell ref="E16:F16"/>
    <mergeCell ref="J16:K16"/>
    <mergeCell ref="L16:M16"/>
    <mergeCell ref="E17:F17"/>
    <mergeCell ref="J17:K17"/>
    <mergeCell ref="L17:M17"/>
    <mergeCell ref="C22:G22"/>
    <mergeCell ref="J22:K22"/>
    <mergeCell ref="L22:M22"/>
    <mergeCell ref="E18:F18"/>
    <mergeCell ref="J18:K18"/>
    <mergeCell ref="L18:M18"/>
    <mergeCell ref="E19:F19"/>
    <mergeCell ref="J19:K19"/>
    <mergeCell ref="L19:M19"/>
    <mergeCell ref="E20:F20"/>
    <mergeCell ref="J20:K20"/>
    <mergeCell ref="L20:M20"/>
    <mergeCell ref="C21:D21"/>
    <mergeCell ref="E21:M21"/>
  </mergeCells>
  <pageMargins left="0.75" right="0.75" top="1" bottom="1" header="0.5" footer="0.5"/>
  <pageSetup paperSize="9" scale="5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4:G44"/>
  <sheetViews>
    <sheetView workbookViewId="0">
      <selection activeCell="H45" sqref="H45"/>
    </sheetView>
  </sheetViews>
  <sheetFormatPr defaultRowHeight="15"/>
  <cols>
    <col min="5" max="5" width="48.140625" customWidth="1"/>
    <col min="6" max="6" width="18.42578125" customWidth="1"/>
    <col min="7" max="7" width="18.28515625" customWidth="1"/>
  </cols>
  <sheetData>
    <row r="4" spans="2:7" ht="51" customHeight="1">
      <c r="B4" s="475" t="s">
        <v>255</v>
      </c>
      <c r="C4" s="476"/>
      <c r="D4" s="476"/>
      <c r="E4" s="476"/>
      <c r="F4" s="476"/>
      <c r="G4" s="476"/>
    </row>
    <row r="5" spans="2:7" ht="33" customHeight="1">
      <c r="B5" s="477" t="s">
        <v>417</v>
      </c>
      <c r="C5" s="478"/>
      <c r="D5" s="478"/>
      <c r="E5" s="478"/>
      <c r="F5" s="478"/>
      <c r="G5" s="478"/>
    </row>
    <row r="6" spans="2:7" ht="15.75">
      <c r="B6" s="169"/>
      <c r="C6" s="169"/>
      <c r="D6" s="169"/>
      <c r="E6" s="169"/>
      <c r="F6" s="169"/>
      <c r="G6" s="223" t="s">
        <v>0</v>
      </c>
    </row>
    <row r="7" spans="2:7">
      <c r="B7" s="479" t="s">
        <v>118</v>
      </c>
      <c r="C7" s="479" t="s">
        <v>119</v>
      </c>
      <c r="D7" s="479" t="s">
        <v>120</v>
      </c>
      <c r="E7" s="484" t="s">
        <v>256</v>
      </c>
      <c r="F7" s="479" t="s">
        <v>257</v>
      </c>
      <c r="G7" s="479" t="s">
        <v>226</v>
      </c>
    </row>
    <row r="8" spans="2:7">
      <c r="B8" s="480"/>
      <c r="C8" s="480"/>
      <c r="D8" s="482"/>
      <c r="E8" s="485"/>
      <c r="F8" s="480"/>
      <c r="G8" s="480"/>
    </row>
    <row r="9" spans="2:7">
      <c r="B9" s="481"/>
      <c r="C9" s="481"/>
      <c r="D9" s="483"/>
      <c r="E9" s="486"/>
      <c r="F9" s="481"/>
      <c r="G9" s="481"/>
    </row>
    <row r="10" spans="2:7">
      <c r="B10" s="224">
        <v>1</v>
      </c>
      <c r="C10" s="224">
        <v>2</v>
      </c>
      <c r="D10" s="224">
        <v>3</v>
      </c>
      <c r="E10" s="224"/>
      <c r="F10" s="224">
        <v>4</v>
      </c>
      <c r="G10" s="224">
        <v>5</v>
      </c>
    </row>
    <row r="11" spans="2:7" ht="15.75">
      <c r="B11" s="225">
        <v>600</v>
      </c>
      <c r="C11" s="226"/>
      <c r="D11" s="226"/>
      <c r="E11" s="227" t="s">
        <v>258</v>
      </c>
      <c r="F11" s="228">
        <f>+F12</f>
        <v>743613</v>
      </c>
      <c r="G11" s="228">
        <f>+G12</f>
        <v>743613</v>
      </c>
    </row>
    <row r="12" spans="2:7" ht="15.75">
      <c r="B12" s="229"/>
      <c r="C12" s="230">
        <v>60014</v>
      </c>
      <c r="D12" s="231"/>
      <c r="E12" s="232" t="s">
        <v>259</v>
      </c>
      <c r="F12" s="233">
        <f>+F13</f>
        <v>743613</v>
      </c>
      <c r="G12" s="233">
        <f>+G14</f>
        <v>743613</v>
      </c>
    </row>
    <row r="13" spans="2:7" ht="45.75">
      <c r="B13" s="234"/>
      <c r="C13" s="235"/>
      <c r="D13" s="236">
        <v>6430</v>
      </c>
      <c r="E13" s="237" t="s">
        <v>260</v>
      </c>
      <c r="F13" s="238">
        <v>743613</v>
      </c>
      <c r="G13" s="238"/>
    </row>
    <row r="14" spans="2:7" ht="15.75">
      <c r="B14" s="234"/>
      <c r="C14" s="235"/>
      <c r="D14" s="236">
        <v>6050</v>
      </c>
      <c r="E14" s="237" t="s">
        <v>261</v>
      </c>
      <c r="F14" s="238"/>
      <c r="G14" s="238">
        <v>743613</v>
      </c>
    </row>
    <row r="15" spans="2:7" ht="15.75">
      <c r="B15" s="225">
        <v>801</v>
      </c>
      <c r="C15" s="226"/>
      <c r="D15" s="239"/>
      <c r="E15" s="240" t="s">
        <v>262</v>
      </c>
      <c r="F15" s="228">
        <f>F16</f>
        <v>38633</v>
      </c>
      <c r="G15" s="228">
        <v>38633</v>
      </c>
    </row>
    <row r="16" spans="2:7" ht="15.75">
      <c r="B16" s="225"/>
      <c r="C16" s="231">
        <v>80195</v>
      </c>
      <c r="D16" s="230"/>
      <c r="E16" s="241" t="s">
        <v>263</v>
      </c>
      <c r="F16" s="233">
        <f>F17</f>
        <v>38633</v>
      </c>
      <c r="G16" s="233">
        <v>38633</v>
      </c>
    </row>
    <row r="17" spans="2:7" ht="45">
      <c r="B17" s="234"/>
      <c r="C17" s="235"/>
      <c r="D17" s="236">
        <v>2130</v>
      </c>
      <c r="E17" s="242" t="s">
        <v>264</v>
      </c>
      <c r="F17" s="238">
        <v>38633</v>
      </c>
      <c r="G17" s="238"/>
    </row>
    <row r="18" spans="2:7" ht="15.75">
      <c r="B18" s="234"/>
      <c r="C18" s="235"/>
      <c r="D18" s="236">
        <v>4010</v>
      </c>
      <c r="E18" s="242" t="s">
        <v>265</v>
      </c>
      <c r="F18" s="238"/>
      <c r="G18" s="238">
        <v>23910</v>
      </c>
    </row>
    <row r="19" spans="2:7" ht="15.75">
      <c r="B19" s="234"/>
      <c r="C19" s="235"/>
      <c r="D19" s="236">
        <v>4110</v>
      </c>
      <c r="E19" s="242" t="s">
        <v>266</v>
      </c>
      <c r="F19" s="238"/>
      <c r="G19" s="238">
        <v>3684</v>
      </c>
    </row>
    <row r="20" spans="2:7" ht="15.75">
      <c r="B20" s="234"/>
      <c r="C20" s="235"/>
      <c r="D20" s="236">
        <v>4120</v>
      </c>
      <c r="E20" s="242" t="s">
        <v>267</v>
      </c>
      <c r="F20" s="238"/>
      <c r="G20" s="238">
        <v>585</v>
      </c>
    </row>
    <row r="21" spans="2:7" ht="15.75">
      <c r="B21" s="234"/>
      <c r="C21" s="235"/>
      <c r="D21" s="236">
        <v>4170</v>
      </c>
      <c r="E21" s="237" t="s">
        <v>268</v>
      </c>
      <c r="F21" s="238"/>
      <c r="G21" s="238">
        <v>960</v>
      </c>
    </row>
    <row r="22" spans="2:7" ht="15.75">
      <c r="B22" s="234"/>
      <c r="C22" s="235"/>
      <c r="D22" s="236">
        <v>4210</v>
      </c>
      <c r="E22" s="237" t="s">
        <v>281</v>
      </c>
      <c r="F22" s="238"/>
      <c r="G22" s="238">
        <v>96</v>
      </c>
    </row>
    <row r="23" spans="2:7" ht="15.75">
      <c r="B23" s="234"/>
      <c r="C23" s="235"/>
      <c r="D23" s="236">
        <v>4270</v>
      </c>
      <c r="E23" s="237" t="s">
        <v>269</v>
      </c>
      <c r="F23" s="238"/>
      <c r="G23" s="238">
        <v>9398</v>
      </c>
    </row>
    <row r="24" spans="2:7" ht="30" customHeight="1">
      <c r="B24" s="243">
        <v>852</v>
      </c>
      <c r="C24" s="244"/>
      <c r="D24" s="245"/>
      <c r="E24" s="246" t="s">
        <v>270</v>
      </c>
      <c r="F24" s="247">
        <v>502885</v>
      </c>
      <c r="G24" s="247">
        <v>502885</v>
      </c>
    </row>
    <row r="25" spans="2:7" ht="24.75" customHeight="1">
      <c r="B25" s="248"/>
      <c r="C25" s="244">
        <v>85202</v>
      </c>
      <c r="D25" s="245"/>
      <c r="E25" s="249" t="s">
        <v>271</v>
      </c>
      <c r="F25" s="250">
        <v>494135</v>
      </c>
      <c r="G25" s="250">
        <v>494135</v>
      </c>
    </row>
    <row r="26" spans="2:7" ht="42.75" customHeight="1">
      <c r="B26" s="243"/>
      <c r="C26" s="244"/>
      <c r="D26" s="245" t="s">
        <v>272</v>
      </c>
      <c r="E26" s="242" t="s">
        <v>264</v>
      </c>
      <c r="F26" s="251">
        <v>494135</v>
      </c>
      <c r="G26" s="251"/>
    </row>
    <row r="27" spans="2:7" ht="20.25" customHeight="1">
      <c r="B27" s="243"/>
      <c r="C27" s="244"/>
      <c r="D27" s="245" t="s">
        <v>273</v>
      </c>
      <c r="E27" s="242" t="s">
        <v>274</v>
      </c>
      <c r="F27" s="251"/>
      <c r="G27" s="252">
        <v>4500</v>
      </c>
    </row>
    <row r="28" spans="2:7" ht="19.5" customHeight="1">
      <c r="B28" s="243"/>
      <c r="C28" s="244"/>
      <c r="D28" s="245" t="s">
        <v>275</v>
      </c>
      <c r="E28" s="253" t="s">
        <v>265</v>
      </c>
      <c r="F28" s="251"/>
      <c r="G28" s="252">
        <v>265000</v>
      </c>
    </row>
    <row r="29" spans="2:7" ht="20.25" customHeight="1">
      <c r="B29" s="243"/>
      <c r="C29" s="244"/>
      <c r="D29" s="245" t="s">
        <v>276</v>
      </c>
      <c r="E29" s="253" t="s">
        <v>277</v>
      </c>
      <c r="F29" s="251"/>
      <c r="G29" s="252">
        <v>8000</v>
      </c>
    </row>
    <row r="30" spans="2:7" ht="19.5" customHeight="1">
      <c r="B30" s="243"/>
      <c r="C30" s="244"/>
      <c r="D30" s="245" t="s">
        <v>278</v>
      </c>
      <c r="E30" s="253" t="s">
        <v>266</v>
      </c>
      <c r="F30" s="251"/>
      <c r="G30" s="252">
        <v>43000</v>
      </c>
    </row>
    <row r="31" spans="2:7" ht="18.75" customHeight="1">
      <c r="B31" s="243"/>
      <c r="C31" s="244"/>
      <c r="D31" s="245" t="s">
        <v>279</v>
      </c>
      <c r="E31" s="253" t="s">
        <v>267</v>
      </c>
      <c r="F31" s="251"/>
      <c r="G31" s="252">
        <v>6500</v>
      </c>
    </row>
    <row r="32" spans="2:7" ht="17.25" customHeight="1">
      <c r="B32" s="243"/>
      <c r="C32" s="244"/>
      <c r="D32" s="245" t="s">
        <v>280</v>
      </c>
      <c r="E32" s="242" t="s">
        <v>281</v>
      </c>
      <c r="F32" s="251"/>
      <c r="G32" s="252">
        <v>20135</v>
      </c>
    </row>
    <row r="33" spans="2:7" ht="19.5" customHeight="1">
      <c r="B33" s="243"/>
      <c r="C33" s="244"/>
      <c r="D33" s="245" t="s">
        <v>282</v>
      </c>
      <c r="E33" s="242" t="s">
        <v>283</v>
      </c>
      <c r="F33" s="251"/>
      <c r="G33" s="252">
        <v>53000</v>
      </c>
    </row>
    <row r="34" spans="2:7" ht="20.25" customHeight="1">
      <c r="B34" s="243"/>
      <c r="C34" s="244"/>
      <c r="D34" s="245" t="s">
        <v>284</v>
      </c>
      <c r="E34" s="242" t="s">
        <v>285</v>
      </c>
      <c r="F34" s="251"/>
      <c r="G34" s="252">
        <v>15000</v>
      </c>
    </row>
    <row r="35" spans="2:7" ht="20.25" customHeight="1">
      <c r="B35" s="243"/>
      <c r="C35" s="244"/>
      <c r="D35" s="245" t="s">
        <v>286</v>
      </c>
      <c r="E35" s="242" t="s">
        <v>287</v>
      </c>
      <c r="F35" s="251"/>
      <c r="G35" s="252">
        <v>44000</v>
      </c>
    </row>
    <row r="36" spans="2:7" ht="19.5" customHeight="1">
      <c r="B36" s="243"/>
      <c r="C36" s="244"/>
      <c r="D36" s="245" t="s">
        <v>288</v>
      </c>
      <c r="E36" s="242" t="s">
        <v>269</v>
      </c>
      <c r="F36" s="251"/>
      <c r="G36" s="252">
        <v>5000</v>
      </c>
    </row>
    <row r="37" spans="2:7" ht="18.75" customHeight="1">
      <c r="B37" s="243"/>
      <c r="C37" s="244"/>
      <c r="D37" s="245" t="s">
        <v>289</v>
      </c>
      <c r="E37" s="242" t="s">
        <v>290</v>
      </c>
      <c r="F37" s="251"/>
      <c r="G37" s="252">
        <v>500</v>
      </c>
    </row>
    <row r="38" spans="2:7" ht="17.25" customHeight="1">
      <c r="B38" s="243"/>
      <c r="C38" s="244"/>
      <c r="D38" s="245" t="s">
        <v>291</v>
      </c>
      <c r="E38" s="242" t="s">
        <v>292</v>
      </c>
      <c r="F38" s="251"/>
      <c r="G38" s="252">
        <v>13500</v>
      </c>
    </row>
    <row r="39" spans="2:7" ht="17.25" customHeight="1">
      <c r="B39" s="243"/>
      <c r="C39" s="244"/>
      <c r="D39" s="245" t="s">
        <v>293</v>
      </c>
      <c r="E39" s="242" t="s">
        <v>294</v>
      </c>
      <c r="F39" s="251"/>
      <c r="G39" s="252">
        <v>1000</v>
      </c>
    </row>
    <row r="40" spans="2:7" ht="17.25" customHeight="1">
      <c r="B40" s="243"/>
      <c r="C40" s="244"/>
      <c r="D40" s="245" t="s">
        <v>295</v>
      </c>
      <c r="E40" s="242" t="s">
        <v>296</v>
      </c>
      <c r="F40" s="251"/>
      <c r="G40" s="252">
        <v>15000</v>
      </c>
    </row>
    <row r="41" spans="2:7" ht="17.25" customHeight="1">
      <c r="B41" s="243"/>
      <c r="C41" s="244">
        <v>85218</v>
      </c>
      <c r="D41" s="245"/>
      <c r="E41" s="249" t="s">
        <v>297</v>
      </c>
      <c r="F41" s="250">
        <v>8750</v>
      </c>
      <c r="G41" s="254">
        <v>8750</v>
      </c>
    </row>
    <row r="42" spans="2:7" ht="17.25" customHeight="1">
      <c r="B42" s="243"/>
      <c r="C42" s="244"/>
      <c r="D42" s="245" t="s">
        <v>272</v>
      </c>
      <c r="E42" s="242" t="s">
        <v>264</v>
      </c>
      <c r="F42" s="251">
        <v>8750</v>
      </c>
      <c r="G42" s="252"/>
    </row>
    <row r="43" spans="2:7" ht="28.5" customHeight="1">
      <c r="B43" s="243"/>
      <c r="C43" s="244"/>
      <c r="D43" s="245" t="s">
        <v>275</v>
      </c>
      <c r="E43" s="242" t="s">
        <v>265</v>
      </c>
      <c r="F43" s="251"/>
      <c r="G43" s="252">
        <v>8750</v>
      </c>
    </row>
    <row r="44" spans="2:7" ht="15.75">
      <c r="B44" s="473" t="s">
        <v>186</v>
      </c>
      <c r="C44" s="474"/>
      <c r="D44" s="474"/>
      <c r="E44" s="474"/>
      <c r="F44" s="255">
        <v>1285131</v>
      </c>
      <c r="G44" s="255">
        <f>+G24+G11+G15</f>
        <v>1285131</v>
      </c>
    </row>
  </sheetData>
  <mergeCells count="9">
    <mergeCell ref="B44:E44"/>
    <mergeCell ref="B4:G4"/>
    <mergeCell ref="B5:G5"/>
    <mergeCell ref="B7:B9"/>
    <mergeCell ref="C7:C9"/>
    <mergeCell ref="D7:D9"/>
    <mergeCell ref="E7:E9"/>
    <mergeCell ref="F7:F9"/>
    <mergeCell ref="G7:G9"/>
  </mergeCells>
  <pageMargins left="0.7" right="0.7" top="0.75" bottom="0.75" header="0.3" footer="0.3"/>
  <pageSetup paperSize="9" scale="65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72"/>
  <sheetViews>
    <sheetView showGridLines="0" topLeftCell="A40" workbookViewId="0">
      <selection activeCell="J72" sqref="J72"/>
    </sheetView>
  </sheetViews>
  <sheetFormatPr defaultRowHeight="12.75"/>
  <cols>
    <col min="1" max="1" width="2.140625" style="256" customWidth="1"/>
    <col min="2" max="2" width="3.140625" style="256" customWidth="1"/>
    <col min="3" max="3" width="7.5703125" style="256" customWidth="1"/>
    <col min="4" max="4" width="8.7109375" style="256" customWidth="1"/>
    <col min="5" max="5" width="7.5703125" style="256" customWidth="1"/>
    <col min="6" max="6" width="56.85546875" style="256" customWidth="1"/>
    <col min="7" max="7" width="13" style="256" customWidth="1"/>
    <col min="8" max="8" width="10.85546875" style="256" customWidth="1"/>
    <col min="9" max="256" width="9.140625" style="256"/>
    <col min="257" max="257" width="2.140625" style="256" customWidth="1"/>
    <col min="258" max="258" width="3.140625" style="256" customWidth="1"/>
    <col min="259" max="259" width="7.5703125" style="256" customWidth="1"/>
    <col min="260" max="260" width="8.7109375" style="256" customWidth="1"/>
    <col min="261" max="261" width="7.5703125" style="256" customWidth="1"/>
    <col min="262" max="262" width="56.85546875" style="256" customWidth="1"/>
    <col min="263" max="263" width="13" style="256" customWidth="1"/>
    <col min="264" max="264" width="10.85546875" style="256" customWidth="1"/>
    <col min="265" max="512" width="9.140625" style="256"/>
    <col min="513" max="513" width="2.140625" style="256" customWidth="1"/>
    <col min="514" max="514" width="3.140625" style="256" customWidth="1"/>
    <col min="515" max="515" width="7.5703125" style="256" customWidth="1"/>
    <col min="516" max="516" width="8.7109375" style="256" customWidth="1"/>
    <col min="517" max="517" width="7.5703125" style="256" customWidth="1"/>
    <col min="518" max="518" width="56.85546875" style="256" customWidth="1"/>
    <col min="519" max="519" width="13" style="256" customWidth="1"/>
    <col min="520" max="520" width="10.85546875" style="256" customWidth="1"/>
    <col min="521" max="768" width="9.140625" style="256"/>
    <col min="769" max="769" width="2.140625" style="256" customWidth="1"/>
    <col min="770" max="770" width="3.140625" style="256" customWidth="1"/>
    <col min="771" max="771" width="7.5703125" style="256" customWidth="1"/>
    <col min="772" max="772" width="8.7109375" style="256" customWidth="1"/>
    <col min="773" max="773" width="7.5703125" style="256" customWidth="1"/>
    <col min="774" max="774" width="56.85546875" style="256" customWidth="1"/>
    <col min="775" max="775" width="13" style="256" customWidth="1"/>
    <col min="776" max="776" width="10.85546875" style="256" customWidth="1"/>
    <col min="777" max="1024" width="9.140625" style="256"/>
    <col min="1025" max="1025" width="2.140625" style="256" customWidth="1"/>
    <col min="1026" max="1026" width="3.140625" style="256" customWidth="1"/>
    <col min="1027" max="1027" width="7.5703125" style="256" customWidth="1"/>
    <col min="1028" max="1028" width="8.7109375" style="256" customWidth="1"/>
    <col min="1029" max="1029" width="7.5703125" style="256" customWidth="1"/>
    <col min="1030" max="1030" width="56.85546875" style="256" customWidth="1"/>
    <col min="1031" max="1031" width="13" style="256" customWidth="1"/>
    <col min="1032" max="1032" width="10.85546875" style="256" customWidth="1"/>
    <col min="1033" max="1280" width="9.140625" style="256"/>
    <col min="1281" max="1281" width="2.140625" style="256" customWidth="1"/>
    <col min="1282" max="1282" width="3.140625" style="256" customWidth="1"/>
    <col min="1283" max="1283" width="7.5703125" style="256" customWidth="1"/>
    <col min="1284" max="1284" width="8.7109375" style="256" customWidth="1"/>
    <col min="1285" max="1285" width="7.5703125" style="256" customWidth="1"/>
    <col min="1286" max="1286" width="56.85546875" style="256" customWidth="1"/>
    <col min="1287" max="1287" width="13" style="256" customWidth="1"/>
    <col min="1288" max="1288" width="10.85546875" style="256" customWidth="1"/>
    <col min="1289" max="1536" width="9.140625" style="256"/>
    <col min="1537" max="1537" width="2.140625" style="256" customWidth="1"/>
    <col min="1538" max="1538" width="3.140625" style="256" customWidth="1"/>
    <col min="1539" max="1539" width="7.5703125" style="256" customWidth="1"/>
    <col min="1540" max="1540" width="8.7109375" style="256" customWidth="1"/>
    <col min="1541" max="1541" width="7.5703125" style="256" customWidth="1"/>
    <col min="1542" max="1542" width="56.85546875" style="256" customWidth="1"/>
    <col min="1543" max="1543" width="13" style="256" customWidth="1"/>
    <col min="1544" max="1544" width="10.85546875" style="256" customWidth="1"/>
    <col min="1545" max="1792" width="9.140625" style="256"/>
    <col min="1793" max="1793" width="2.140625" style="256" customWidth="1"/>
    <col min="1794" max="1794" width="3.140625" style="256" customWidth="1"/>
    <col min="1795" max="1795" width="7.5703125" style="256" customWidth="1"/>
    <col min="1796" max="1796" width="8.7109375" style="256" customWidth="1"/>
    <col min="1797" max="1797" width="7.5703125" style="256" customWidth="1"/>
    <col min="1798" max="1798" width="56.85546875" style="256" customWidth="1"/>
    <col min="1799" max="1799" width="13" style="256" customWidth="1"/>
    <col min="1800" max="1800" width="10.85546875" style="256" customWidth="1"/>
    <col min="1801" max="2048" width="9.140625" style="256"/>
    <col min="2049" max="2049" width="2.140625" style="256" customWidth="1"/>
    <col min="2050" max="2050" width="3.140625" style="256" customWidth="1"/>
    <col min="2051" max="2051" width="7.5703125" style="256" customWidth="1"/>
    <col min="2052" max="2052" width="8.7109375" style="256" customWidth="1"/>
    <col min="2053" max="2053" width="7.5703125" style="256" customWidth="1"/>
    <col min="2054" max="2054" width="56.85546875" style="256" customWidth="1"/>
    <col min="2055" max="2055" width="13" style="256" customWidth="1"/>
    <col min="2056" max="2056" width="10.85546875" style="256" customWidth="1"/>
    <col min="2057" max="2304" width="9.140625" style="256"/>
    <col min="2305" max="2305" width="2.140625" style="256" customWidth="1"/>
    <col min="2306" max="2306" width="3.140625" style="256" customWidth="1"/>
    <col min="2307" max="2307" width="7.5703125" style="256" customWidth="1"/>
    <col min="2308" max="2308" width="8.7109375" style="256" customWidth="1"/>
    <col min="2309" max="2309" width="7.5703125" style="256" customWidth="1"/>
    <col min="2310" max="2310" width="56.85546875" style="256" customWidth="1"/>
    <col min="2311" max="2311" width="13" style="256" customWidth="1"/>
    <col min="2312" max="2312" width="10.85546875" style="256" customWidth="1"/>
    <col min="2313" max="2560" width="9.140625" style="256"/>
    <col min="2561" max="2561" width="2.140625" style="256" customWidth="1"/>
    <col min="2562" max="2562" width="3.140625" style="256" customWidth="1"/>
    <col min="2563" max="2563" width="7.5703125" style="256" customWidth="1"/>
    <col min="2564" max="2564" width="8.7109375" style="256" customWidth="1"/>
    <col min="2565" max="2565" width="7.5703125" style="256" customWidth="1"/>
    <col min="2566" max="2566" width="56.85546875" style="256" customWidth="1"/>
    <col min="2567" max="2567" width="13" style="256" customWidth="1"/>
    <col min="2568" max="2568" width="10.85546875" style="256" customWidth="1"/>
    <col min="2569" max="2816" width="9.140625" style="256"/>
    <col min="2817" max="2817" width="2.140625" style="256" customWidth="1"/>
    <col min="2818" max="2818" width="3.140625" style="256" customWidth="1"/>
    <col min="2819" max="2819" width="7.5703125" style="256" customWidth="1"/>
    <col min="2820" max="2820" width="8.7109375" style="256" customWidth="1"/>
    <col min="2821" max="2821" width="7.5703125" style="256" customWidth="1"/>
    <col min="2822" max="2822" width="56.85546875" style="256" customWidth="1"/>
    <col min="2823" max="2823" width="13" style="256" customWidth="1"/>
    <col min="2824" max="2824" width="10.85546875" style="256" customWidth="1"/>
    <col min="2825" max="3072" width="9.140625" style="256"/>
    <col min="3073" max="3073" width="2.140625" style="256" customWidth="1"/>
    <col min="3074" max="3074" width="3.140625" style="256" customWidth="1"/>
    <col min="3075" max="3075" width="7.5703125" style="256" customWidth="1"/>
    <col min="3076" max="3076" width="8.7109375" style="256" customWidth="1"/>
    <col min="3077" max="3077" width="7.5703125" style="256" customWidth="1"/>
    <col min="3078" max="3078" width="56.85546875" style="256" customWidth="1"/>
    <col min="3079" max="3079" width="13" style="256" customWidth="1"/>
    <col min="3080" max="3080" width="10.85546875" style="256" customWidth="1"/>
    <col min="3081" max="3328" width="9.140625" style="256"/>
    <col min="3329" max="3329" width="2.140625" style="256" customWidth="1"/>
    <col min="3330" max="3330" width="3.140625" style="256" customWidth="1"/>
    <col min="3331" max="3331" width="7.5703125" style="256" customWidth="1"/>
    <col min="3332" max="3332" width="8.7109375" style="256" customWidth="1"/>
    <col min="3333" max="3333" width="7.5703125" style="256" customWidth="1"/>
    <col min="3334" max="3334" width="56.85546875" style="256" customWidth="1"/>
    <col min="3335" max="3335" width="13" style="256" customWidth="1"/>
    <col min="3336" max="3336" width="10.85546875" style="256" customWidth="1"/>
    <col min="3337" max="3584" width="9.140625" style="256"/>
    <col min="3585" max="3585" width="2.140625" style="256" customWidth="1"/>
    <col min="3586" max="3586" width="3.140625" style="256" customWidth="1"/>
    <col min="3587" max="3587" width="7.5703125" style="256" customWidth="1"/>
    <col min="3588" max="3588" width="8.7109375" style="256" customWidth="1"/>
    <col min="3589" max="3589" width="7.5703125" style="256" customWidth="1"/>
    <col min="3590" max="3590" width="56.85546875" style="256" customWidth="1"/>
    <col min="3591" max="3591" width="13" style="256" customWidth="1"/>
    <col min="3592" max="3592" width="10.85546875" style="256" customWidth="1"/>
    <col min="3593" max="3840" width="9.140625" style="256"/>
    <col min="3841" max="3841" width="2.140625" style="256" customWidth="1"/>
    <col min="3842" max="3842" width="3.140625" style="256" customWidth="1"/>
    <col min="3843" max="3843" width="7.5703125" style="256" customWidth="1"/>
    <col min="3844" max="3844" width="8.7109375" style="256" customWidth="1"/>
    <col min="3845" max="3845" width="7.5703125" style="256" customWidth="1"/>
    <col min="3846" max="3846" width="56.85546875" style="256" customWidth="1"/>
    <col min="3847" max="3847" width="13" style="256" customWidth="1"/>
    <col min="3848" max="3848" width="10.85546875" style="256" customWidth="1"/>
    <col min="3849" max="4096" width="9.140625" style="256"/>
    <col min="4097" max="4097" width="2.140625" style="256" customWidth="1"/>
    <col min="4098" max="4098" width="3.140625" style="256" customWidth="1"/>
    <col min="4099" max="4099" width="7.5703125" style="256" customWidth="1"/>
    <col min="4100" max="4100" width="8.7109375" style="256" customWidth="1"/>
    <col min="4101" max="4101" width="7.5703125" style="256" customWidth="1"/>
    <col min="4102" max="4102" width="56.85546875" style="256" customWidth="1"/>
    <col min="4103" max="4103" width="13" style="256" customWidth="1"/>
    <col min="4104" max="4104" width="10.85546875" style="256" customWidth="1"/>
    <col min="4105" max="4352" width="9.140625" style="256"/>
    <col min="4353" max="4353" width="2.140625" style="256" customWidth="1"/>
    <col min="4354" max="4354" width="3.140625" style="256" customWidth="1"/>
    <col min="4355" max="4355" width="7.5703125" style="256" customWidth="1"/>
    <col min="4356" max="4356" width="8.7109375" style="256" customWidth="1"/>
    <col min="4357" max="4357" width="7.5703125" style="256" customWidth="1"/>
    <col min="4358" max="4358" width="56.85546875" style="256" customWidth="1"/>
    <col min="4359" max="4359" width="13" style="256" customWidth="1"/>
    <col min="4360" max="4360" width="10.85546875" style="256" customWidth="1"/>
    <col min="4361" max="4608" width="9.140625" style="256"/>
    <col min="4609" max="4609" width="2.140625" style="256" customWidth="1"/>
    <col min="4610" max="4610" width="3.140625" style="256" customWidth="1"/>
    <col min="4611" max="4611" width="7.5703125" style="256" customWidth="1"/>
    <col min="4612" max="4612" width="8.7109375" style="256" customWidth="1"/>
    <col min="4613" max="4613" width="7.5703125" style="256" customWidth="1"/>
    <col min="4614" max="4614" width="56.85546875" style="256" customWidth="1"/>
    <col min="4615" max="4615" width="13" style="256" customWidth="1"/>
    <col min="4616" max="4616" width="10.85546875" style="256" customWidth="1"/>
    <col min="4617" max="4864" width="9.140625" style="256"/>
    <col min="4865" max="4865" width="2.140625" style="256" customWidth="1"/>
    <col min="4866" max="4866" width="3.140625" style="256" customWidth="1"/>
    <col min="4867" max="4867" width="7.5703125" style="256" customWidth="1"/>
    <col min="4868" max="4868" width="8.7109375" style="256" customWidth="1"/>
    <col min="4869" max="4869" width="7.5703125" style="256" customWidth="1"/>
    <col min="4870" max="4870" width="56.85546875" style="256" customWidth="1"/>
    <col min="4871" max="4871" width="13" style="256" customWidth="1"/>
    <col min="4872" max="4872" width="10.85546875" style="256" customWidth="1"/>
    <col min="4873" max="5120" width="9.140625" style="256"/>
    <col min="5121" max="5121" width="2.140625" style="256" customWidth="1"/>
    <col min="5122" max="5122" width="3.140625" style="256" customWidth="1"/>
    <col min="5123" max="5123" width="7.5703125" style="256" customWidth="1"/>
    <col min="5124" max="5124" width="8.7109375" style="256" customWidth="1"/>
    <col min="5125" max="5125" width="7.5703125" style="256" customWidth="1"/>
    <col min="5126" max="5126" width="56.85546875" style="256" customWidth="1"/>
    <col min="5127" max="5127" width="13" style="256" customWidth="1"/>
    <col min="5128" max="5128" width="10.85546875" style="256" customWidth="1"/>
    <col min="5129" max="5376" width="9.140625" style="256"/>
    <col min="5377" max="5377" width="2.140625" style="256" customWidth="1"/>
    <col min="5378" max="5378" width="3.140625" style="256" customWidth="1"/>
    <col min="5379" max="5379" width="7.5703125" style="256" customWidth="1"/>
    <col min="5380" max="5380" width="8.7109375" style="256" customWidth="1"/>
    <col min="5381" max="5381" width="7.5703125" style="256" customWidth="1"/>
    <col min="5382" max="5382" width="56.85546875" style="256" customWidth="1"/>
    <col min="5383" max="5383" width="13" style="256" customWidth="1"/>
    <col min="5384" max="5384" width="10.85546875" style="256" customWidth="1"/>
    <col min="5385" max="5632" width="9.140625" style="256"/>
    <col min="5633" max="5633" width="2.140625" style="256" customWidth="1"/>
    <col min="5634" max="5634" width="3.140625" style="256" customWidth="1"/>
    <col min="5635" max="5635" width="7.5703125" style="256" customWidth="1"/>
    <col min="5636" max="5636" width="8.7109375" style="256" customWidth="1"/>
    <col min="5637" max="5637" width="7.5703125" style="256" customWidth="1"/>
    <col min="5638" max="5638" width="56.85546875" style="256" customWidth="1"/>
    <col min="5639" max="5639" width="13" style="256" customWidth="1"/>
    <col min="5640" max="5640" width="10.85546875" style="256" customWidth="1"/>
    <col min="5641" max="5888" width="9.140625" style="256"/>
    <col min="5889" max="5889" width="2.140625" style="256" customWidth="1"/>
    <col min="5890" max="5890" width="3.140625" style="256" customWidth="1"/>
    <col min="5891" max="5891" width="7.5703125" style="256" customWidth="1"/>
    <col min="5892" max="5892" width="8.7109375" style="256" customWidth="1"/>
    <col min="5893" max="5893" width="7.5703125" style="256" customWidth="1"/>
    <col min="5894" max="5894" width="56.85546875" style="256" customWidth="1"/>
    <col min="5895" max="5895" width="13" style="256" customWidth="1"/>
    <col min="5896" max="5896" width="10.85546875" style="256" customWidth="1"/>
    <col min="5897" max="6144" width="9.140625" style="256"/>
    <col min="6145" max="6145" width="2.140625" style="256" customWidth="1"/>
    <col min="6146" max="6146" width="3.140625" style="256" customWidth="1"/>
    <col min="6147" max="6147" width="7.5703125" style="256" customWidth="1"/>
    <col min="6148" max="6148" width="8.7109375" style="256" customWidth="1"/>
    <col min="6149" max="6149" width="7.5703125" style="256" customWidth="1"/>
    <col min="6150" max="6150" width="56.85546875" style="256" customWidth="1"/>
    <col min="6151" max="6151" width="13" style="256" customWidth="1"/>
    <col min="6152" max="6152" width="10.85546875" style="256" customWidth="1"/>
    <col min="6153" max="6400" width="9.140625" style="256"/>
    <col min="6401" max="6401" width="2.140625" style="256" customWidth="1"/>
    <col min="6402" max="6402" width="3.140625" style="256" customWidth="1"/>
    <col min="6403" max="6403" width="7.5703125" style="256" customWidth="1"/>
    <col min="6404" max="6404" width="8.7109375" style="256" customWidth="1"/>
    <col min="6405" max="6405" width="7.5703125" style="256" customWidth="1"/>
    <col min="6406" max="6406" width="56.85546875" style="256" customWidth="1"/>
    <col min="6407" max="6407" width="13" style="256" customWidth="1"/>
    <col min="6408" max="6408" width="10.85546875" style="256" customWidth="1"/>
    <col min="6409" max="6656" width="9.140625" style="256"/>
    <col min="6657" max="6657" width="2.140625" style="256" customWidth="1"/>
    <col min="6658" max="6658" width="3.140625" style="256" customWidth="1"/>
    <col min="6659" max="6659" width="7.5703125" style="256" customWidth="1"/>
    <col min="6660" max="6660" width="8.7109375" style="256" customWidth="1"/>
    <col min="6661" max="6661" width="7.5703125" style="256" customWidth="1"/>
    <col min="6662" max="6662" width="56.85546875" style="256" customWidth="1"/>
    <col min="6663" max="6663" width="13" style="256" customWidth="1"/>
    <col min="6664" max="6664" width="10.85546875" style="256" customWidth="1"/>
    <col min="6665" max="6912" width="9.140625" style="256"/>
    <col min="6913" max="6913" width="2.140625" style="256" customWidth="1"/>
    <col min="6914" max="6914" width="3.140625" style="256" customWidth="1"/>
    <col min="6915" max="6915" width="7.5703125" style="256" customWidth="1"/>
    <col min="6916" max="6916" width="8.7109375" style="256" customWidth="1"/>
    <col min="6917" max="6917" width="7.5703125" style="256" customWidth="1"/>
    <col min="6918" max="6918" width="56.85546875" style="256" customWidth="1"/>
    <col min="6919" max="6919" width="13" style="256" customWidth="1"/>
    <col min="6920" max="6920" width="10.85546875" style="256" customWidth="1"/>
    <col min="6921" max="7168" width="9.140625" style="256"/>
    <col min="7169" max="7169" width="2.140625" style="256" customWidth="1"/>
    <col min="7170" max="7170" width="3.140625" style="256" customWidth="1"/>
    <col min="7171" max="7171" width="7.5703125" style="256" customWidth="1"/>
    <col min="7172" max="7172" width="8.7109375" style="256" customWidth="1"/>
    <col min="7173" max="7173" width="7.5703125" style="256" customWidth="1"/>
    <col min="7174" max="7174" width="56.85546875" style="256" customWidth="1"/>
    <col min="7175" max="7175" width="13" style="256" customWidth="1"/>
    <col min="7176" max="7176" width="10.85546875" style="256" customWidth="1"/>
    <col min="7177" max="7424" width="9.140625" style="256"/>
    <col min="7425" max="7425" width="2.140625" style="256" customWidth="1"/>
    <col min="7426" max="7426" width="3.140625" style="256" customWidth="1"/>
    <col min="7427" max="7427" width="7.5703125" style="256" customWidth="1"/>
    <col min="7428" max="7428" width="8.7109375" style="256" customWidth="1"/>
    <col min="7429" max="7429" width="7.5703125" style="256" customWidth="1"/>
    <col min="7430" max="7430" width="56.85546875" style="256" customWidth="1"/>
    <col min="7431" max="7431" width="13" style="256" customWidth="1"/>
    <col min="7432" max="7432" width="10.85546875" style="256" customWidth="1"/>
    <col min="7433" max="7680" width="9.140625" style="256"/>
    <col min="7681" max="7681" width="2.140625" style="256" customWidth="1"/>
    <col min="7682" max="7682" width="3.140625" style="256" customWidth="1"/>
    <col min="7683" max="7683" width="7.5703125" style="256" customWidth="1"/>
    <col min="7684" max="7684" width="8.7109375" style="256" customWidth="1"/>
    <col min="7685" max="7685" width="7.5703125" style="256" customWidth="1"/>
    <col min="7686" max="7686" width="56.85546875" style="256" customWidth="1"/>
    <col min="7687" max="7687" width="13" style="256" customWidth="1"/>
    <col min="7688" max="7688" width="10.85546875" style="256" customWidth="1"/>
    <col min="7689" max="7936" width="9.140625" style="256"/>
    <col min="7937" max="7937" width="2.140625" style="256" customWidth="1"/>
    <col min="7938" max="7938" width="3.140625" style="256" customWidth="1"/>
    <col min="7939" max="7939" width="7.5703125" style="256" customWidth="1"/>
    <col min="7940" max="7940" width="8.7109375" style="256" customWidth="1"/>
    <col min="7941" max="7941" width="7.5703125" style="256" customWidth="1"/>
    <col min="7942" max="7942" width="56.85546875" style="256" customWidth="1"/>
    <col min="7943" max="7943" width="13" style="256" customWidth="1"/>
    <col min="7944" max="7944" width="10.85546875" style="256" customWidth="1"/>
    <col min="7945" max="8192" width="9.140625" style="256"/>
    <col min="8193" max="8193" width="2.140625" style="256" customWidth="1"/>
    <col min="8194" max="8194" width="3.140625" style="256" customWidth="1"/>
    <col min="8195" max="8195" width="7.5703125" style="256" customWidth="1"/>
    <col min="8196" max="8196" width="8.7109375" style="256" customWidth="1"/>
    <col min="8197" max="8197" width="7.5703125" style="256" customWidth="1"/>
    <col min="8198" max="8198" width="56.85546875" style="256" customWidth="1"/>
    <col min="8199" max="8199" width="13" style="256" customWidth="1"/>
    <col min="8200" max="8200" width="10.85546875" style="256" customWidth="1"/>
    <col min="8201" max="8448" width="9.140625" style="256"/>
    <col min="8449" max="8449" width="2.140625" style="256" customWidth="1"/>
    <col min="8450" max="8450" width="3.140625" style="256" customWidth="1"/>
    <col min="8451" max="8451" width="7.5703125" style="256" customWidth="1"/>
    <col min="8452" max="8452" width="8.7109375" style="256" customWidth="1"/>
    <col min="8453" max="8453" width="7.5703125" style="256" customWidth="1"/>
    <col min="8454" max="8454" width="56.85546875" style="256" customWidth="1"/>
    <col min="8455" max="8455" width="13" style="256" customWidth="1"/>
    <col min="8456" max="8456" width="10.85546875" style="256" customWidth="1"/>
    <col min="8457" max="8704" width="9.140625" style="256"/>
    <col min="8705" max="8705" width="2.140625" style="256" customWidth="1"/>
    <col min="8706" max="8706" width="3.140625" style="256" customWidth="1"/>
    <col min="8707" max="8707" width="7.5703125" style="256" customWidth="1"/>
    <col min="8708" max="8708" width="8.7109375" style="256" customWidth="1"/>
    <col min="8709" max="8709" width="7.5703125" style="256" customWidth="1"/>
    <col min="8710" max="8710" width="56.85546875" style="256" customWidth="1"/>
    <col min="8711" max="8711" width="13" style="256" customWidth="1"/>
    <col min="8712" max="8712" width="10.85546875" style="256" customWidth="1"/>
    <col min="8713" max="8960" width="9.140625" style="256"/>
    <col min="8961" max="8961" width="2.140625" style="256" customWidth="1"/>
    <col min="8962" max="8962" width="3.140625" style="256" customWidth="1"/>
    <col min="8963" max="8963" width="7.5703125" style="256" customWidth="1"/>
    <col min="8964" max="8964" width="8.7109375" style="256" customWidth="1"/>
    <col min="8965" max="8965" width="7.5703125" style="256" customWidth="1"/>
    <col min="8966" max="8966" width="56.85546875" style="256" customWidth="1"/>
    <col min="8967" max="8967" width="13" style="256" customWidth="1"/>
    <col min="8968" max="8968" width="10.85546875" style="256" customWidth="1"/>
    <col min="8969" max="9216" width="9.140625" style="256"/>
    <col min="9217" max="9217" width="2.140625" style="256" customWidth="1"/>
    <col min="9218" max="9218" width="3.140625" style="256" customWidth="1"/>
    <col min="9219" max="9219" width="7.5703125" style="256" customWidth="1"/>
    <col min="9220" max="9220" width="8.7109375" style="256" customWidth="1"/>
    <col min="9221" max="9221" width="7.5703125" style="256" customWidth="1"/>
    <col min="9222" max="9222" width="56.85546875" style="256" customWidth="1"/>
    <col min="9223" max="9223" width="13" style="256" customWidth="1"/>
    <col min="9224" max="9224" width="10.85546875" style="256" customWidth="1"/>
    <col min="9225" max="9472" width="9.140625" style="256"/>
    <col min="9473" max="9473" width="2.140625" style="256" customWidth="1"/>
    <col min="9474" max="9474" width="3.140625" style="256" customWidth="1"/>
    <col min="9475" max="9475" width="7.5703125" style="256" customWidth="1"/>
    <col min="9476" max="9476" width="8.7109375" style="256" customWidth="1"/>
    <col min="9477" max="9477" width="7.5703125" style="256" customWidth="1"/>
    <col min="9478" max="9478" width="56.85546875" style="256" customWidth="1"/>
    <col min="9479" max="9479" width="13" style="256" customWidth="1"/>
    <col min="9480" max="9480" width="10.85546875" style="256" customWidth="1"/>
    <col min="9481" max="9728" width="9.140625" style="256"/>
    <col min="9729" max="9729" width="2.140625" style="256" customWidth="1"/>
    <col min="9730" max="9730" width="3.140625" style="256" customWidth="1"/>
    <col min="9731" max="9731" width="7.5703125" style="256" customWidth="1"/>
    <col min="9732" max="9732" width="8.7109375" style="256" customWidth="1"/>
    <col min="9733" max="9733" width="7.5703125" style="256" customWidth="1"/>
    <col min="9734" max="9734" width="56.85546875" style="256" customWidth="1"/>
    <col min="9735" max="9735" width="13" style="256" customWidth="1"/>
    <col min="9736" max="9736" width="10.85546875" style="256" customWidth="1"/>
    <col min="9737" max="9984" width="9.140625" style="256"/>
    <col min="9985" max="9985" width="2.140625" style="256" customWidth="1"/>
    <col min="9986" max="9986" width="3.140625" style="256" customWidth="1"/>
    <col min="9987" max="9987" width="7.5703125" style="256" customWidth="1"/>
    <col min="9988" max="9988" width="8.7109375" style="256" customWidth="1"/>
    <col min="9989" max="9989" width="7.5703125" style="256" customWidth="1"/>
    <col min="9990" max="9990" width="56.85546875" style="256" customWidth="1"/>
    <col min="9991" max="9991" width="13" style="256" customWidth="1"/>
    <col min="9992" max="9992" width="10.85546875" style="256" customWidth="1"/>
    <col min="9993" max="10240" width="9.140625" style="256"/>
    <col min="10241" max="10241" width="2.140625" style="256" customWidth="1"/>
    <col min="10242" max="10242" width="3.140625" style="256" customWidth="1"/>
    <col min="10243" max="10243" width="7.5703125" style="256" customWidth="1"/>
    <col min="10244" max="10244" width="8.7109375" style="256" customWidth="1"/>
    <col min="10245" max="10245" width="7.5703125" style="256" customWidth="1"/>
    <col min="10246" max="10246" width="56.85546875" style="256" customWidth="1"/>
    <col min="10247" max="10247" width="13" style="256" customWidth="1"/>
    <col min="10248" max="10248" width="10.85546875" style="256" customWidth="1"/>
    <col min="10249" max="10496" width="9.140625" style="256"/>
    <col min="10497" max="10497" width="2.140625" style="256" customWidth="1"/>
    <col min="10498" max="10498" width="3.140625" style="256" customWidth="1"/>
    <col min="10499" max="10499" width="7.5703125" style="256" customWidth="1"/>
    <col min="10500" max="10500" width="8.7109375" style="256" customWidth="1"/>
    <col min="10501" max="10501" width="7.5703125" style="256" customWidth="1"/>
    <col min="10502" max="10502" width="56.85546875" style="256" customWidth="1"/>
    <col min="10503" max="10503" width="13" style="256" customWidth="1"/>
    <col min="10504" max="10504" width="10.85546875" style="256" customWidth="1"/>
    <col min="10505" max="10752" width="9.140625" style="256"/>
    <col min="10753" max="10753" width="2.140625" style="256" customWidth="1"/>
    <col min="10754" max="10754" width="3.140625" style="256" customWidth="1"/>
    <col min="10755" max="10755" width="7.5703125" style="256" customWidth="1"/>
    <col min="10756" max="10756" width="8.7109375" style="256" customWidth="1"/>
    <col min="10757" max="10757" width="7.5703125" style="256" customWidth="1"/>
    <col min="10758" max="10758" width="56.85546875" style="256" customWidth="1"/>
    <col min="10759" max="10759" width="13" style="256" customWidth="1"/>
    <col min="10760" max="10760" width="10.85546875" style="256" customWidth="1"/>
    <col min="10761" max="11008" width="9.140625" style="256"/>
    <col min="11009" max="11009" width="2.140625" style="256" customWidth="1"/>
    <col min="11010" max="11010" width="3.140625" style="256" customWidth="1"/>
    <col min="11011" max="11011" width="7.5703125" style="256" customWidth="1"/>
    <col min="11012" max="11012" width="8.7109375" style="256" customWidth="1"/>
    <col min="11013" max="11013" width="7.5703125" style="256" customWidth="1"/>
    <col min="11014" max="11014" width="56.85546875" style="256" customWidth="1"/>
    <col min="11015" max="11015" width="13" style="256" customWidth="1"/>
    <col min="11016" max="11016" width="10.85546875" style="256" customWidth="1"/>
    <col min="11017" max="11264" width="9.140625" style="256"/>
    <col min="11265" max="11265" width="2.140625" style="256" customWidth="1"/>
    <col min="11266" max="11266" width="3.140625" style="256" customWidth="1"/>
    <col min="11267" max="11267" width="7.5703125" style="256" customWidth="1"/>
    <col min="11268" max="11268" width="8.7109375" style="256" customWidth="1"/>
    <col min="11269" max="11269" width="7.5703125" style="256" customWidth="1"/>
    <col min="11270" max="11270" width="56.85546875" style="256" customWidth="1"/>
    <col min="11271" max="11271" width="13" style="256" customWidth="1"/>
    <col min="11272" max="11272" width="10.85546875" style="256" customWidth="1"/>
    <col min="11273" max="11520" width="9.140625" style="256"/>
    <col min="11521" max="11521" width="2.140625" style="256" customWidth="1"/>
    <col min="11522" max="11522" width="3.140625" style="256" customWidth="1"/>
    <col min="11523" max="11523" width="7.5703125" style="256" customWidth="1"/>
    <col min="11524" max="11524" width="8.7109375" style="256" customWidth="1"/>
    <col min="11525" max="11525" width="7.5703125" style="256" customWidth="1"/>
    <col min="11526" max="11526" width="56.85546875" style="256" customWidth="1"/>
    <col min="11527" max="11527" width="13" style="256" customWidth="1"/>
    <col min="11528" max="11528" width="10.85546875" style="256" customWidth="1"/>
    <col min="11529" max="11776" width="9.140625" style="256"/>
    <col min="11777" max="11777" width="2.140625" style="256" customWidth="1"/>
    <col min="11778" max="11778" width="3.140625" style="256" customWidth="1"/>
    <col min="11779" max="11779" width="7.5703125" style="256" customWidth="1"/>
    <col min="11780" max="11780" width="8.7109375" style="256" customWidth="1"/>
    <col min="11781" max="11781" width="7.5703125" style="256" customWidth="1"/>
    <col min="11782" max="11782" width="56.85546875" style="256" customWidth="1"/>
    <col min="11783" max="11783" width="13" style="256" customWidth="1"/>
    <col min="11784" max="11784" width="10.85546875" style="256" customWidth="1"/>
    <col min="11785" max="12032" width="9.140625" style="256"/>
    <col min="12033" max="12033" width="2.140625" style="256" customWidth="1"/>
    <col min="12034" max="12034" width="3.140625" style="256" customWidth="1"/>
    <col min="12035" max="12035" width="7.5703125" style="256" customWidth="1"/>
    <col min="12036" max="12036" width="8.7109375" style="256" customWidth="1"/>
    <col min="12037" max="12037" width="7.5703125" style="256" customWidth="1"/>
    <col min="12038" max="12038" width="56.85546875" style="256" customWidth="1"/>
    <col min="12039" max="12039" width="13" style="256" customWidth="1"/>
    <col min="12040" max="12040" width="10.85546875" style="256" customWidth="1"/>
    <col min="12041" max="12288" width="9.140625" style="256"/>
    <col min="12289" max="12289" width="2.140625" style="256" customWidth="1"/>
    <col min="12290" max="12290" width="3.140625" style="256" customWidth="1"/>
    <col min="12291" max="12291" width="7.5703125" style="256" customWidth="1"/>
    <col min="12292" max="12292" width="8.7109375" style="256" customWidth="1"/>
    <col min="12293" max="12293" width="7.5703125" style="256" customWidth="1"/>
    <col min="12294" max="12294" width="56.85546875" style="256" customWidth="1"/>
    <col min="12295" max="12295" width="13" style="256" customWidth="1"/>
    <col min="12296" max="12296" width="10.85546875" style="256" customWidth="1"/>
    <col min="12297" max="12544" width="9.140625" style="256"/>
    <col min="12545" max="12545" width="2.140625" style="256" customWidth="1"/>
    <col min="12546" max="12546" width="3.140625" style="256" customWidth="1"/>
    <col min="12547" max="12547" width="7.5703125" style="256" customWidth="1"/>
    <col min="12548" max="12548" width="8.7109375" style="256" customWidth="1"/>
    <col min="12549" max="12549" width="7.5703125" style="256" customWidth="1"/>
    <col min="12550" max="12550" width="56.85546875" style="256" customWidth="1"/>
    <col min="12551" max="12551" width="13" style="256" customWidth="1"/>
    <col min="12552" max="12552" width="10.85546875" style="256" customWidth="1"/>
    <col min="12553" max="12800" width="9.140625" style="256"/>
    <col min="12801" max="12801" width="2.140625" style="256" customWidth="1"/>
    <col min="12802" max="12802" width="3.140625" style="256" customWidth="1"/>
    <col min="12803" max="12803" width="7.5703125" style="256" customWidth="1"/>
    <col min="12804" max="12804" width="8.7109375" style="256" customWidth="1"/>
    <col min="12805" max="12805" width="7.5703125" style="256" customWidth="1"/>
    <col min="12806" max="12806" width="56.85546875" style="256" customWidth="1"/>
    <col min="12807" max="12807" width="13" style="256" customWidth="1"/>
    <col min="12808" max="12808" width="10.85546875" style="256" customWidth="1"/>
    <col min="12809" max="13056" width="9.140625" style="256"/>
    <col min="13057" max="13057" width="2.140625" style="256" customWidth="1"/>
    <col min="13058" max="13058" width="3.140625" style="256" customWidth="1"/>
    <col min="13059" max="13059" width="7.5703125" style="256" customWidth="1"/>
    <col min="13060" max="13060" width="8.7109375" style="256" customWidth="1"/>
    <col min="13061" max="13061" width="7.5703125" style="256" customWidth="1"/>
    <col min="13062" max="13062" width="56.85546875" style="256" customWidth="1"/>
    <col min="13063" max="13063" width="13" style="256" customWidth="1"/>
    <col min="13064" max="13064" width="10.85546875" style="256" customWidth="1"/>
    <col min="13065" max="13312" width="9.140625" style="256"/>
    <col min="13313" max="13313" width="2.140625" style="256" customWidth="1"/>
    <col min="13314" max="13314" width="3.140625" style="256" customWidth="1"/>
    <col min="13315" max="13315" width="7.5703125" style="256" customWidth="1"/>
    <col min="13316" max="13316" width="8.7109375" style="256" customWidth="1"/>
    <col min="13317" max="13317" width="7.5703125" style="256" customWidth="1"/>
    <col min="13318" max="13318" width="56.85546875" style="256" customWidth="1"/>
    <col min="13319" max="13319" width="13" style="256" customWidth="1"/>
    <col min="13320" max="13320" width="10.85546875" style="256" customWidth="1"/>
    <col min="13321" max="13568" width="9.140625" style="256"/>
    <col min="13569" max="13569" width="2.140625" style="256" customWidth="1"/>
    <col min="13570" max="13570" width="3.140625" style="256" customWidth="1"/>
    <col min="13571" max="13571" width="7.5703125" style="256" customWidth="1"/>
    <col min="13572" max="13572" width="8.7109375" style="256" customWidth="1"/>
    <col min="13573" max="13573" width="7.5703125" style="256" customWidth="1"/>
    <col min="13574" max="13574" width="56.85546875" style="256" customWidth="1"/>
    <col min="13575" max="13575" width="13" style="256" customWidth="1"/>
    <col min="13576" max="13576" width="10.85546875" style="256" customWidth="1"/>
    <col min="13577" max="13824" width="9.140625" style="256"/>
    <col min="13825" max="13825" width="2.140625" style="256" customWidth="1"/>
    <col min="13826" max="13826" width="3.140625" style="256" customWidth="1"/>
    <col min="13827" max="13827" width="7.5703125" style="256" customWidth="1"/>
    <col min="13828" max="13828" width="8.7109375" style="256" customWidth="1"/>
    <col min="13829" max="13829" width="7.5703125" style="256" customWidth="1"/>
    <col min="13830" max="13830" width="56.85546875" style="256" customWidth="1"/>
    <col min="13831" max="13831" width="13" style="256" customWidth="1"/>
    <col min="13832" max="13832" width="10.85546875" style="256" customWidth="1"/>
    <col min="13833" max="14080" width="9.140625" style="256"/>
    <col min="14081" max="14081" width="2.140625" style="256" customWidth="1"/>
    <col min="14082" max="14082" width="3.140625" style="256" customWidth="1"/>
    <col min="14083" max="14083" width="7.5703125" style="256" customWidth="1"/>
    <col min="14084" max="14084" width="8.7109375" style="256" customWidth="1"/>
    <col min="14085" max="14085" width="7.5703125" style="256" customWidth="1"/>
    <col min="14086" max="14086" width="56.85546875" style="256" customWidth="1"/>
    <col min="14087" max="14087" width="13" style="256" customWidth="1"/>
    <col min="14088" max="14088" width="10.85546875" style="256" customWidth="1"/>
    <col min="14089" max="14336" width="9.140625" style="256"/>
    <col min="14337" max="14337" width="2.140625" style="256" customWidth="1"/>
    <col min="14338" max="14338" width="3.140625" style="256" customWidth="1"/>
    <col min="14339" max="14339" width="7.5703125" style="256" customWidth="1"/>
    <col min="14340" max="14340" width="8.7109375" style="256" customWidth="1"/>
    <col min="14341" max="14341" width="7.5703125" style="256" customWidth="1"/>
    <col min="14342" max="14342" width="56.85546875" style="256" customWidth="1"/>
    <col min="14343" max="14343" width="13" style="256" customWidth="1"/>
    <col min="14344" max="14344" width="10.85546875" style="256" customWidth="1"/>
    <col min="14345" max="14592" width="9.140625" style="256"/>
    <col min="14593" max="14593" width="2.140625" style="256" customWidth="1"/>
    <col min="14594" max="14594" width="3.140625" style="256" customWidth="1"/>
    <col min="14595" max="14595" width="7.5703125" style="256" customWidth="1"/>
    <col min="14596" max="14596" width="8.7109375" style="256" customWidth="1"/>
    <col min="14597" max="14597" width="7.5703125" style="256" customWidth="1"/>
    <col min="14598" max="14598" width="56.85546875" style="256" customWidth="1"/>
    <col min="14599" max="14599" width="13" style="256" customWidth="1"/>
    <col min="14600" max="14600" width="10.85546875" style="256" customWidth="1"/>
    <col min="14601" max="14848" width="9.140625" style="256"/>
    <col min="14849" max="14849" width="2.140625" style="256" customWidth="1"/>
    <col min="14850" max="14850" width="3.140625" style="256" customWidth="1"/>
    <col min="14851" max="14851" width="7.5703125" style="256" customWidth="1"/>
    <col min="14852" max="14852" width="8.7109375" style="256" customWidth="1"/>
    <col min="14853" max="14853" width="7.5703125" style="256" customWidth="1"/>
    <col min="14854" max="14854" width="56.85546875" style="256" customWidth="1"/>
    <col min="14855" max="14855" width="13" style="256" customWidth="1"/>
    <col min="14856" max="14856" width="10.85546875" style="256" customWidth="1"/>
    <col min="14857" max="15104" width="9.140625" style="256"/>
    <col min="15105" max="15105" width="2.140625" style="256" customWidth="1"/>
    <col min="15106" max="15106" width="3.140625" style="256" customWidth="1"/>
    <col min="15107" max="15107" width="7.5703125" style="256" customWidth="1"/>
    <col min="15108" max="15108" width="8.7109375" style="256" customWidth="1"/>
    <col min="15109" max="15109" width="7.5703125" style="256" customWidth="1"/>
    <col min="15110" max="15110" width="56.85546875" style="256" customWidth="1"/>
    <col min="15111" max="15111" width="13" style="256" customWidth="1"/>
    <col min="15112" max="15112" width="10.85546875" style="256" customWidth="1"/>
    <col min="15113" max="15360" width="9.140625" style="256"/>
    <col min="15361" max="15361" width="2.140625" style="256" customWidth="1"/>
    <col min="15362" max="15362" width="3.140625" style="256" customWidth="1"/>
    <col min="15363" max="15363" width="7.5703125" style="256" customWidth="1"/>
    <col min="15364" max="15364" width="8.7109375" style="256" customWidth="1"/>
    <col min="15365" max="15365" width="7.5703125" style="256" customWidth="1"/>
    <col min="15366" max="15366" width="56.85546875" style="256" customWidth="1"/>
    <col min="15367" max="15367" width="13" style="256" customWidth="1"/>
    <col min="15368" max="15368" width="10.85546875" style="256" customWidth="1"/>
    <col min="15369" max="15616" width="9.140625" style="256"/>
    <col min="15617" max="15617" width="2.140625" style="256" customWidth="1"/>
    <col min="15618" max="15618" width="3.140625" style="256" customWidth="1"/>
    <col min="15619" max="15619" width="7.5703125" style="256" customWidth="1"/>
    <col min="15620" max="15620" width="8.7109375" style="256" customWidth="1"/>
    <col min="15621" max="15621" width="7.5703125" style="256" customWidth="1"/>
    <col min="15622" max="15622" width="56.85546875" style="256" customWidth="1"/>
    <col min="15623" max="15623" width="13" style="256" customWidth="1"/>
    <col min="15624" max="15624" width="10.85546875" style="256" customWidth="1"/>
    <col min="15625" max="15872" width="9.140625" style="256"/>
    <col min="15873" max="15873" width="2.140625" style="256" customWidth="1"/>
    <col min="15874" max="15874" width="3.140625" style="256" customWidth="1"/>
    <col min="15875" max="15875" width="7.5703125" style="256" customWidth="1"/>
    <col min="15876" max="15876" width="8.7109375" style="256" customWidth="1"/>
    <col min="15877" max="15877" width="7.5703125" style="256" customWidth="1"/>
    <col min="15878" max="15878" width="56.85546875" style="256" customWidth="1"/>
    <col min="15879" max="15879" width="13" style="256" customWidth="1"/>
    <col min="15880" max="15880" width="10.85546875" style="256" customWidth="1"/>
    <col min="15881" max="16128" width="9.140625" style="256"/>
    <col min="16129" max="16129" width="2.140625" style="256" customWidth="1"/>
    <col min="16130" max="16130" width="3.140625" style="256" customWidth="1"/>
    <col min="16131" max="16131" width="7.5703125" style="256" customWidth="1"/>
    <col min="16132" max="16132" width="8.7109375" style="256" customWidth="1"/>
    <col min="16133" max="16133" width="7.5703125" style="256" customWidth="1"/>
    <col min="16134" max="16134" width="56.85546875" style="256" customWidth="1"/>
    <col min="16135" max="16135" width="13" style="256" customWidth="1"/>
    <col min="16136" max="16136" width="10.85546875" style="256" customWidth="1"/>
    <col min="16137" max="16384" width="9.140625" style="256"/>
  </cols>
  <sheetData>
    <row r="1" spans="1:8" ht="46.5" customHeight="1">
      <c r="A1" s="488" t="s">
        <v>298</v>
      </c>
      <c r="B1" s="488"/>
      <c r="C1" s="488"/>
      <c r="D1" s="488"/>
      <c r="E1" s="488"/>
      <c r="F1" s="488"/>
      <c r="G1" s="488"/>
      <c r="H1" s="488"/>
    </row>
    <row r="2" spans="1:8" ht="34.9" customHeight="1">
      <c r="B2" s="472" t="s">
        <v>418</v>
      </c>
      <c r="C2" s="472"/>
      <c r="D2" s="472"/>
      <c r="E2" s="472"/>
      <c r="F2" s="472"/>
      <c r="G2" s="472"/>
      <c r="H2" s="472"/>
    </row>
    <row r="3" spans="1:8" ht="28.7" customHeight="1">
      <c r="A3" s="369"/>
      <c r="B3" s="369"/>
      <c r="C3" s="487"/>
      <c r="D3" s="487"/>
      <c r="E3" s="487"/>
      <c r="F3" s="257" t="s">
        <v>299</v>
      </c>
      <c r="G3" s="258">
        <v>46622</v>
      </c>
    </row>
    <row r="4" spans="1:8" ht="17.100000000000001" customHeight="1">
      <c r="A4" s="369"/>
      <c r="B4" s="369"/>
      <c r="C4" s="259" t="s">
        <v>300</v>
      </c>
      <c r="D4" s="259"/>
      <c r="E4" s="259"/>
      <c r="F4" s="260" t="s">
        <v>270</v>
      </c>
      <c r="G4" s="261">
        <v>41637</v>
      </c>
    </row>
    <row r="5" spans="1:8" ht="17.100000000000001" customHeight="1">
      <c r="A5" s="369"/>
      <c r="B5" s="369"/>
      <c r="C5" s="262"/>
      <c r="D5" s="262" t="s">
        <v>301</v>
      </c>
      <c r="E5" s="262"/>
      <c r="F5" s="263" t="s">
        <v>271</v>
      </c>
      <c r="G5" s="264">
        <v>41637</v>
      </c>
    </row>
    <row r="6" spans="1:8" ht="17.100000000000001" customHeight="1">
      <c r="A6" s="369"/>
      <c r="B6" s="369"/>
      <c r="C6" s="259" t="s">
        <v>302</v>
      </c>
      <c r="D6" s="259"/>
      <c r="E6" s="259"/>
      <c r="F6" s="260" t="s">
        <v>303</v>
      </c>
      <c r="G6" s="261">
        <v>4985</v>
      </c>
    </row>
    <row r="7" spans="1:8" ht="17.100000000000001" customHeight="1">
      <c r="A7" s="369"/>
      <c r="B7" s="369"/>
      <c r="C7" s="262"/>
      <c r="D7" s="262" t="s">
        <v>304</v>
      </c>
      <c r="E7" s="262"/>
      <c r="F7" s="263" t="s">
        <v>305</v>
      </c>
      <c r="G7" s="264">
        <v>4985</v>
      </c>
    </row>
    <row r="8" spans="1:8" ht="17.100000000000001" customHeight="1">
      <c r="A8" s="369"/>
      <c r="B8" s="369"/>
      <c r="C8" s="259" t="s">
        <v>306</v>
      </c>
      <c r="D8" s="259"/>
      <c r="E8" s="259"/>
      <c r="F8" s="260" t="s">
        <v>262</v>
      </c>
      <c r="G8" s="261">
        <v>0</v>
      </c>
    </row>
    <row r="9" spans="1:8" ht="17.100000000000001" customHeight="1">
      <c r="A9" s="369"/>
      <c r="B9" s="369"/>
      <c r="C9" s="262"/>
      <c r="D9" s="262" t="s">
        <v>307</v>
      </c>
      <c r="E9" s="262"/>
      <c r="F9" s="263" t="s">
        <v>308</v>
      </c>
      <c r="G9" s="264">
        <v>0</v>
      </c>
    </row>
    <row r="10" spans="1:8" ht="28.7" customHeight="1">
      <c r="A10" s="369"/>
      <c r="B10" s="369"/>
      <c r="C10" s="487"/>
      <c r="D10" s="487"/>
      <c r="E10" s="487"/>
      <c r="F10" s="257" t="s">
        <v>309</v>
      </c>
      <c r="G10" s="258">
        <v>4985</v>
      </c>
    </row>
    <row r="11" spans="1:8" ht="17.100000000000001" customHeight="1">
      <c r="A11" s="369"/>
      <c r="B11" s="369"/>
      <c r="C11" s="259" t="s">
        <v>300</v>
      </c>
      <c r="D11" s="259"/>
      <c r="E11" s="259"/>
      <c r="F11" s="260" t="s">
        <v>270</v>
      </c>
      <c r="G11" s="261">
        <v>0</v>
      </c>
    </row>
    <row r="12" spans="1:8" ht="17.100000000000001" customHeight="1">
      <c r="A12" s="369"/>
      <c r="B12" s="369"/>
      <c r="C12" s="262"/>
      <c r="D12" s="262" t="s">
        <v>301</v>
      </c>
      <c r="E12" s="262"/>
      <c r="F12" s="263" t="s">
        <v>271</v>
      </c>
      <c r="G12" s="264">
        <v>0</v>
      </c>
    </row>
    <row r="13" spans="1:8" ht="17.100000000000001" customHeight="1">
      <c r="A13" s="369"/>
      <c r="B13" s="369"/>
      <c r="C13" s="259" t="s">
        <v>302</v>
      </c>
      <c r="D13" s="259"/>
      <c r="E13" s="259"/>
      <c r="F13" s="260" t="s">
        <v>303</v>
      </c>
      <c r="G13" s="261">
        <v>4985</v>
      </c>
    </row>
    <row r="14" spans="1:8" ht="17.100000000000001" customHeight="1">
      <c r="A14" s="369"/>
      <c r="B14" s="369"/>
      <c r="C14" s="262"/>
      <c r="D14" s="262" t="s">
        <v>304</v>
      </c>
      <c r="E14" s="262"/>
      <c r="F14" s="263" t="s">
        <v>305</v>
      </c>
      <c r="G14" s="264">
        <v>4985</v>
      </c>
    </row>
    <row r="15" spans="1:8" ht="17.100000000000001" customHeight="1">
      <c r="A15" s="369"/>
      <c r="B15" s="369"/>
      <c r="C15" s="259" t="s">
        <v>306</v>
      </c>
      <c r="D15" s="259"/>
      <c r="E15" s="259"/>
      <c r="F15" s="260" t="s">
        <v>262</v>
      </c>
      <c r="G15" s="261">
        <v>0</v>
      </c>
    </row>
    <row r="16" spans="1:8" ht="17.100000000000001" customHeight="1">
      <c r="A16" s="369"/>
      <c r="B16" s="369"/>
      <c r="C16" s="262"/>
      <c r="D16" s="262" t="s">
        <v>307</v>
      </c>
      <c r="E16" s="262"/>
      <c r="F16" s="263" t="s">
        <v>308</v>
      </c>
      <c r="G16" s="264">
        <v>0</v>
      </c>
    </row>
    <row r="17" spans="1:7" ht="28.7" customHeight="1">
      <c r="A17" s="369"/>
      <c r="B17" s="369"/>
      <c r="C17" s="487"/>
      <c r="D17" s="487"/>
      <c r="E17" s="487"/>
      <c r="F17" s="257" t="s">
        <v>310</v>
      </c>
      <c r="G17" s="258">
        <v>415140</v>
      </c>
    </row>
    <row r="18" spans="1:7" ht="17.100000000000001" customHeight="1">
      <c r="A18" s="369"/>
      <c r="B18" s="369"/>
      <c r="C18" s="259" t="s">
        <v>300</v>
      </c>
      <c r="D18" s="259"/>
      <c r="E18" s="259"/>
      <c r="F18" s="260" t="s">
        <v>270</v>
      </c>
      <c r="G18" s="261">
        <v>92700</v>
      </c>
    </row>
    <row r="19" spans="1:7" ht="17.100000000000001" customHeight="1">
      <c r="A19" s="369"/>
      <c r="B19" s="369"/>
      <c r="C19" s="262"/>
      <c r="D19" s="262" t="s">
        <v>301</v>
      </c>
      <c r="E19" s="262"/>
      <c r="F19" s="263" t="s">
        <v>271</v>
      </c>
      <c r="G19" s="264">
        <v>92700</v>
      </c>
    </row>
    <row r="20" spans="1:7" ht="45.75" customHeight="1">
      <c r="A20" s="369"/>
      <c r="B20" s="369"/>
      <c r="C20" s="265"/>
      <c r="D20" s="265"/>
      <c r="E20" s="265" t="s">
        <v>311</v>
      </c>
      <c r="F20" s="266" t="s">
        <v>312</v>
      </c>
      <c r="G20" s="267">
        <v>26500</v>
      </c>
    </row>
    <row r="21" spans="1:7" ht="17.100000000000001" customHeight="1">
      <c r="A21" s="369"/>
      <c r="B21" s="369"/>
      <c r="C21" s="265"/>
      <c r="D21" s="265"/>
      <c r="E21" s="265" t="s">
        <v>313</v>
      </c>
      <c r="F21" s="266" t="s">
        <v>314</v>
      </c>
      <c r="G21" s="267">
        <v>64050</v>
      </c>
    </row>
    <row r="22" spans="1:7" ht="17.100000000000001" customHeight="1">
      <c r="A22" s="369"/>
      <c r="B22" s="369"/>
      <c r="C22" s="265"/>
      <c r="D22" s="265"/>
      <c r="E22" s="265" t="s">
        <v>315</v>
      </c>
      <c r="F22" s="266" t="s">
        <v>316</v>
      </c>
      <c r="G22" s="267">
        <v>150</v>
      </c>
    </row>
    <row r="23" spans="1:7" ht="17.100000000000001" customHeight="1">
      <c r="A23" s="369"/>
      <c r="B23" s="369"/>
      <c r="C23" s="265"/>
      <c r="D23" s="265"/>
      <c r="E23" s="265" t="s">
        <v>317</v>
      </c>
      <c r="F23" s="266" t="s">
        <v>318</v>
      </c>
      <c r="G23" s="267">
        <v>2000</v>
      </c>
    </row>
    <row r="24" spans="1:7" ht="17.100000000000001" customHeight="1">
      <c r="A24" s="369"/>
      <c r="B24" s="369"/>
      <c r="C24" s="259" t="s">
        <v>302</v>
      </c>
      <c r="D24" s="259"/>
      <c r="E24" s="259"/>
      <c r="F24" s="260" t="s">
        <v>303</v>
      </c>
      <c r="G24" s="261">
        <v>20100</v>
      </c>
    </row>
    <row r="25" spans="1:7" ht="17.100000000000001" customHeight="1">
      <c r="A25" s="369"/>
      <c r="B25" s="369"/>
      <c r="C25" s="262"/>
      <c r="D25" s="262" t="s">
        <v>304</v>
      </c>
      <c r="E25" s="262"/>
      <c r="F25" s="263" t="s">
        <v>305</v>
      </c>
      <c r="G25" s="264">
        <v>20100</v>
      </c>
    </row>
    <row r="26" spans="1:7" ht="17.100000000000001" customHeight="1">
      <c r="A26" s="369"/>
      <c r="B26" s="369"/>
      <c r="C26" s="265"/>
      <c r="D26" s="265"/>
      <c r="E26" s="265" t="s">
        <v>315</v>
      </c>
      <c r="F26" s="266" t="s">
        <v>316</v>
      </c>
      <c r="G26" s="267">
        <v>100</v>
      </c>
    </row>
    <row r="27" spans="1:7" ht="17.100000000000001" customHeight="1">
      <c r="A27" s="369"/>
      <c r="B27" s="369"/>
      <c r="C27" s="265"/>
      <c r="D27" s="265"/>
      <c r="E27" s="265" t="s">
        <v>317</v>
      </c>
      <c r="F27" s="266" t="s">
        <v>318</v>
      </c>
      <c r="G27" s="267">
        <v>20000</v>
      </c>
    </row>
    <row r="28" spans="1:7" ht="17.100000000000001" customHeight="1">
      <c r="A28" s="369"/>
      <c r="B28" s="369"/>
      <c r="C28" s="259" t="s">
        <v>306</v>
      </c>
      <c r="D28" s="259"/>
      <c r="E28" s="259"/>
      <c r="F28" s="260" t="s">
        <v>262</v>
      </c>
      <c r="G28" s="261">
        <v>302340</v>
      </c>
    </row>
    <row r="29" spans="1:7" ht="17.100000000000001" customHeight="1">
      <c r="C29" s="262"/>
      <c r="D29" s="262" t="s">
        <v>319</v>
      </c>
      <c r="E29" s="262"/>
      <c r="F29" s="263" t="s">
        <v>320</v>
      </c>
      <c r="G29" s="264">
        <v>10940</v>
      </c>
    </row>
    <row r="30" spans="1:7" ht="35.25" customHeight="1">
      <c r="C30" s="268"/>
      <c r="D30" s="268"/>
      <c r="E30" s="268" t="s">
        <v>321</v>
      </c>
      <c r="F30" s="269" t="s">
        <v>322</v>
      </c>
      <c r="G30" s="270">
        <v>10940</v>
      </c>
    </row>
    <row r="31" spans="1:7" ht="17.100000000000001" customHeight="1">
      <c r="A31" s="369"/>
      <c r="B31" s="369"/>
      <c r="C31" s="262"/>
      <c r="D31" s="262" t="s">
        <v>307</v>
      </c>
      <c r="E31" s="262"/>
      <c r="F31" s="263" t="s">
        <v>308</v>
      </c>
      <c r="G31" s="264">
        <v>291400</v>
      </c>
    </row>
    <row r="32" spans="1:7" ht="17.100000000000001" customHeight="1">
      <c r="A32" s="369"/>
      <c r="B32" s="369"/>
      <c r="C32" s="265"/>
      <c r="D32" s="265"/>
      <c r="E32" s="265" t="s">
        <v>313</v>
      </c>
      <c r="F32" s="266" t="s">
        <v>314</v>
      </c>
      <c r="G32" s="267">
        <v>281100</v>
      </c>
    </row>
    <row r="33" spans="1:7" ht="17.100000000000001" customHeight="1">
      <c r="A33" s="369"/>
      <c r="B33" s="369"/>
      <c r="C33" s="265"/>
      <c r="D33" s="265"/>
      <c r="E33" s="265" t="s">
        <v>315</v>
      </c>
      <c r="F33" s="266" t="s">
        <v>316</v>
      </c>
      <c r="G33" s="267">
        <v>300</v>
      </c>
    </row>
    <row r="34" spans="1:7" ht="17.100000000000001" customHeight="1">
      <c r="A34" s="369"/>
      <c r="B34" s="369"/>
      <c r="C34" s="265"/>
      <c r="D34" s="265"/>
      <c r="E34" s="265" t="s">
        <v>317</v>
      </c>
      <c r="F34" s="266" t="s">
        <v>318</v>
      </c>
      <c r="G34" s="267">
        <v>10000</v>
      </c>
    </row>
    <row r="35" spans="1:7" ht="28.7" customHeight="1">
      <c r="A35" s="369"/>
      <c r="B35" s="369"/>
      <c r="C35" s="487"/>
      <c r="D35" s="487"/>
      <c r="E35" s="487"/>
      <c r="F35" s="257" t="s">
        <v>323</v>
      </c>
      <c r="G35" s="258">
        <v>456777</v>
      </c>
    </row>
    <row r="36" spans="1:7" ht="17.100000000000001" customHeight="1">
      <c r="A36" s="369"/>
      <c r="B36" s="369"/>
      <c r="C36" s="259" t="s">
        <v>300</v>
      </c>
      <c r="D36" s="259"/>
      <c r="E36" s="259"/>
      <c r="F36" s="260" t="s">
        <v>270</v>
      </c>
      <c r="G36" s="261">
        <v>134337</v>
      </c>
    </row>
    <row r="37" spans="1:7" ht="17.100000000000001" customHeight="1">
      <c r="A37" s="369"/>
      <c r="B37" s="369"/>
      <c r="C37" s="262"/>
      <c r="D37" s="262" t="s">
        <v>301</v>
      </c>
      <c r="E37" s="262"/>
      <c r="F37" s="263" t="s">
        <v>271</v>
      </c>
      <c r="G37" s="264">
        <f>G38+G39+G40+G41+G42+G43+G44+G45+G46+G47+G48</f>
        <v>134337</v>
      </c>
    </row>
    <row r="38" spans="1:7" ht="17.100000000000001" customHeight="1">
      <c r="A38" s="369"/>
      <c r="B38" s="369"/>
      <c r="C38" s="265"/>
      <c r="D38" s="265"/>
      <c r="E38" s="265" t="s">
        <v>278</v>
      </c>
      <c r="F38" s="266" t="s">
        <v>266</v>
      </c>
      <c r="G38" s="267">
        <v>2000</v>
      </c>
    </row>
    <row r="39" spans="1:7" ht="17.100000000000001" customHeight="1">
      <c r="A39" s="369"/>
      <c r="B39" s="369"/>
      <c r="C39" s="265"/>
      <c r="D39" s="265"/>
      <c r="E39" s="265" t="s">
        <v>279</v>
      </c>
      <c r="F39" s="266" t="s">
        <v>267</v>
      </c>
      <c r="G39" s="267">
        <v>340</v>
      </c>
    </row>
    <row r="40" spans="1:7" ht="17.100000000000001" customHeight="1">
      <c r="A40" s="369"/>
      <c r="B40" s="369"/>
      <c r="C40" s="265"/>
      <c r="D40" s="265"/>
      <c r="E40" s="265" t="s">
        <v>324</v>
      </c>
      <c r="F40" s="266" t="s">
        <v>268</v>
      </c>
      <c r="G40" s="267">
        <v>12600</v>
      </c>
    </row>
    <row r="41" spans="1:7" ht="17.100000000000001" customHeight="1">
      <c r="A41" s="369"/>
      <c r="B41" s="369"/>
      <c r="C41" s="265"/>
      <c r="D41" s="265"/>
      <c r="E41" s="265" t="s">
        <v>280</v>
      </c>
      <c r="F41" s="266" t="s">
        <v>281</v>
      </c>
      <c r="G41" s="267">
        <v>11637</v>
      </c>
    </row>
    <row r="42" spans="1:7" ht="17.100000000000001" customHeight="1">
      <c r="A42" s="369"/>
      <c r="B42" s="369"/>
      <c r="C42" s="265"/>
      <c r="D42" s="265"/>
      <c r="E42" s="265" t="s">
        <v>282</v>
      </c>
      <c r="F42" s="266" t="s">
        <v>283</v>
      </c>
      <c r="G42" s="267">
        <v>28000</v>
      </c>
    </row>
    <row r="43" spans="1:7" ht="17.100000000000001" customHeight="1">
      <c r="A43" s="369"/>
      <c r="B43" s="369"/>
      <c r="C43" s="265"/>
      <c r="D43" s="265"/>
      <c r="E43" s="265" t="s">
        <v>284</v>
      </c>
      <c r="F43" s="266" t="s">
        <v>325</v>
      </c>
      <c r="G43" s="267">
        <v>1000</v>
      </c>
    </row>
    <row r="44" spans="1:7" ht="17.100000000000001" customHeight="1">
      <c r="A44" s="369"/>
      <c r="B44" s="369"/>
      <c r="C44" s="265"/>
      <c r="D44" s="265"/>
      <c r="E44" s="265" t="s">
        <v>286</v>
      </c>
      <c r="F44" s="266" t="s">
        <v>287</v>
      </c>
      <c r="G44" s="267">
        <v>4700</v>
      </c>
    </row>
    <row r="45" spans="1:7" ht="17.100000000000001" customHeight="1">
      <c r="A45" s="369"/>
      <c r="B45" s="369"/>
      <c r="C45" s="265"/>
      <c r="D45" s="265"/>
      <c r="E45" s="265" t="s">
        <v>288</v>
      </c>
      <c r="F45" s="266" t="s">
        <v>269</v>
      </c>
      <c r="G45" s="267">
        <v>2000</v>
      </c>
    </row>
    <row r="46" spans="1:7" ht="17.100000000000001" customHeight="1">
      <c r="A46" s="369"/>
      <c r="B46" s="369"/>
      <c r="C46" s="265"/>
      <c r="D46" s="265"/>
      <c r="E46" s="265" t="s">
        <v>291</v>
      </c>
      <c r="F46" s="266" t="s">
        <v>292</v>
      </c>
      <c r="G46" s="267">
        <v>11500</v>
      </c>
    </row>
    <row r="47" spans="1:7" ht="17.100000000000001" customHeight="1">
      <c r="A47" s="369"/>
      <c r="B47" s="369"/>
      <c r="C47" s="265"/>
      <c r="D47" s="265"/>
      <c r="E47" s="265" t="s">
        <v>326</v>
      </c>
      <c r="F47" s="266" t="s">
        <v>327</v>
      </c>
      <c r="G47" s="267">
        <v>12730</v>
      </c>
    </row>
    <row r="48" spans="1:7" ht="17.100000000000001" customHeight="1">
      <c r="A48" s="369"/>
      <c r="B48" s="369"/>
      <c r="C48" s="265"/>
      <c r="D48" s="265"/>
      <c r="E48" s="265" t="s">
        <v>328</v>
      </c>
      <c r="F48" s="266" t="s">
        <v>329</v>
      </c>
      <c r="G48" s="267">
        <v>47830</v>
      </c>
    </row>
    <row r="49" spans="1:7" ht="17.100000000000001" customHeight="1">
      <c r="A49" s="369"/>
      <c r="B49" s="369"/>
      <c r="C49" s="259" t="s">
        <v>302</v>
      </c>
      <c r="D49" s="259"/>
      <c r="E49" s="259"/>
      <c r="F49" s="260" t="s">
        <v>303</v>
      </c>
      <c r="G49" s="261">
        <v>20100</v>
      </c>
    </row>
    <row r="50" spans="1:7" ht="17.100000000000001" customHeight="1">
      <c r="A50" s="369"/>
      <c r="B50" s="369"/>
      <c r="C50" s="262"/>
      <c r="D50" s="262" t="s">
        <v>304</v>
      </c>
      <c r="E50" s="262"/>
      <c r="F50" s="263" t="s">
        <v>305</v>
      </c>
      <c r="G50" s="264">
        <v>20100</v>
      </c>
    </row>
    <row r="51" spans="1:7" ht="17.100000000000001" customHeight="1">
      <c r="A51" s="369"/>
      <c r="B51" s="369"/>
      <c r="C51" s="265"/>
      <c r="D51" s="265"/>
      <c r="E51" s="265" t="s">
        <v>280</v>
      </c>
      <c r="F51" s="266" t="s">
        <v>281</v>
      </c>
      <c r="G51" s="267">
        <v>4000</v>
      </c>
    </row>
    <row r="52" spans="1:7" ht="17.100000000000001" customHeight="1">
      <c r="A52" s="369"/>
      <c r="B52" s="369"/>
      <c r="C52" s="265"/>
      <c r="D52" s="265"/>
      <c r="E52" s="265" t="s">
        <v>282</v>
      </c>
      <c r="F52" s="266" t="s">
        <v>283</v>
      </c>
      <c r="G52" s="267">
        <v>3100</v>
      </c>
    </row>
    <row r="53" spans="1:7" ht="17.100000000000001" customHeight="1">
      <c r="A53" s="369"/>
      <c r="B53" s="369"/>
      <c r="C53" s="265"/>
      <c r="D53" s="265"/>
      <c r="E53" s="265" t="s">
        <v>330</v>
      </c>
      <c r="F53" s="266" t="s">
        <v>331</v>
      </c>
      <c r="G53" s="267">
        <v>7000</v>
      </c>
    </row>
    <row r="54" spans="1:7" ht="17.100000000000001" customHeight="1">
      <c r="A54" s="369"/>
      <c r="B54" s="369"/>
      <c r="C54" s="265"/>
      <c r="D54" s="265"/>
      <c r="E54" s="265" t="s">
        <v>291</v>
      </c>
      <c r="F54" s="266" t="s">
        <v>292</v>
      </c>
      <c r="G54" s="267">
        <v>6000</v>
      </c>
    </row>
    <row r="55" spans="1:7" ht="17.100000000000001" customHeight="1">
      <c r="C55" s="259" t="s">
        <v>306</v>
      </c>
      <c r="D55" s="259"/>
      <c r="E55" s="259"/>
      <c r="F55" s="260" t="s">
        <v>262</v>
      </c>
      <c r="G55" s="261">
        <v>302340</v>
      </c>
    </row>
    <row r="56" spans="1:7" ht="17.100000000000001" customHeight="1">
      <c r="C56" s="265"/>
      <c r="D56" s="262" t="s">
        <v>319</v>
      </c>
      <c r="E56" s="262"/>
      <c r="F56" s="263" t="s">
        <v>320</v>
      </c>
      <c r="G56" s="264">
        <v>10940</v>
      </c>
    </row>
    <row r="57" spans="1:7" ht="17.100000000000001" customHeight="1">
      <c r="C57" s="265"/>
      <c r="D57" s="265"/>
      <c r="E57" s="265" t="s">
        <v>278</v>
      </c>
      <c r="F57" s="266" t="s">
        <v>266</v>
      </c>
      <c r="G57" s="267">
        <v>46</v>
      </c>
    </row>
    <row r="58" spans="1:7" ht="17.100000000000001" customHeight="1">
      <c r="C58" s="265"/>
      <c r="D58" s="265"/>
      <c r="E58" s="265" t="s">
        <v>279</v>
      </c>
      <c r="F58" s="266" t="s">
        <v>267</v>
      </c>
      <c r="G58" s="267">
        <v>8</v>
      </c>
    </row>
    <row r="59" spans="1:7" ht="17.100000000000001" customHeight="1">
      <c r="C59" s="265"/>
      <c r="D59" s="265"/>
      <c r="E59" s="265" t="s">
        <v>324</v>
      </c>
      <c r="F59" s="266" t="s">
        <v>268</v>
      </c>
      <c r="G59" s="267">
        <v>1156</v>
      </c>
    </row>
    <row r="60" spans="1:7" ht="17.100000000000001" customHeight="1">
      <c r="C60" s="265"/>
      <c r="D60" s="265"/>
      <c r="E60" s="265" t="s">
        <v>280</v>
      </c>
      <c r="F60" s="266" t="s">
        <v>281</v>
      </c>
      <c r="G60" s="267">
        <v>220</v>
      </c>
    </row>
    <row r="61" spans="1:7" ht="17.100000000000001" customHeight="1">
      <c r="C61" s="265"/>
      <c r="D61" s="265"/>
      <c r="E61" s="265" t="s">
        <v>332</v>
      </c>
      <c r="F61" s="266" t="s">
        <v>333</v>
      </c>
      <c r="G61" s="267">
        <v>750</v>
      </c>
    </row>
    <row r="62" spans="1:7" ht="17.100000000000001" customHeight="1">
      <c r="C62" s="265"/>
      <c r="D62" s="265"/>
      <c r="E62" s="265" t="s">
        <v>291</v>
      </c>
      <c r="F62" s="266" t="s">
        <v>292</v>
      </c>
      <c r="G62" s="267">
        <v>8700</v>
      </c>
    </row>
    <row r="63" spans="1:7" ht="17.100000000000001" customHeight="1">
      <c r="A63" s="369"/>
      <c r="B63" s="369"/>
      <c r="C63" s="268"/>
      <c r="D63" s="268"/>
      <c r="E63" s="268" t="s">
        <v>334</v>
      </c>
      <c r="F63" s="269" t="s">
        <v>335</v>
      </c>
      <c r="G63" s="270">
        <v>60</v>
      </c>
    </row>
    <row r="64" spans="1:7" ht="17.100000000000001" customHeight="1">
      <c r="A64" s="369"/>
      <c r="B64" s="369"/>
      <c r="C64" s="262"/>
      <c r="D64" s="262" t="s">
        <v>307</v>
      </c>
      <c r="E64" s="262"/>
      <c r="F64" s="263" t="s">
        <v>308</v>
      </c>
      <c r="G64" s="264">
        <v>291400</v>
      </c>
    </row>
    <row r="65" spans="1:7" ht="17.100000000000001" customHeight="1">
      <c r="A65" s="369"/>
      <c r="B65" s="369"/>
      <c r="C65" s="265"/>
      <c r="D65" s="265"/>
      <c r="E65" s="265" t="s">
        <v>324</v>
      </c>
      <c r="F65" s="266" t="s">
        <v>268</v>
      </c>
      <c r="G65" s="267">
        <v>8260</v>
      </c>
    </row>
    <row r="66" spans="1:7" ht="17.100000000000001" customHeight="1">
      <c r="A66" s="369"/>
      <c r="B66" s="369"/>
      <c r="C66" s="265"/>
      <c r="D66" s="265"/>
      <c r="E66" s="265" t="s">
        <v>280</v>
      </c>
      <c r="F66" s="266" t="s">
        <v>281</v>
      </c>
      <c r="G66" s="267">
        <v>17400</v>
      </c>
    </row>
    <row r="67" spans="1:7" ht="17.100000000000001" customHeight="1">
      <c r="A67" s="369"/>
      <c r="B67" s="369"/>
      <c r="C67" s="265"/>
      <c r="D67" s="265"/>
      <c r="E67" s="265" t="s">
        <v>282</v>
      </c>
      <c r="F67" s="266" t="s">
        <v>283</v>
      </c>
      <c r="G67" s="267">
        <v>231100</v>
      </c>
    </row>
    <row r="68" spans="1:7" ht="17.100000000000001" customHeight="1">
      <c r="C68" s="265"/>
      <c r="D68" s="265"/>
      <c r="E68" s="265" t="s">
        <v>284</v>
      </c>
      <c r="F68" s="266" t="s">
        <v>325</v>
      </c>
      <c r="G68" s="267">
        <v>100</v>
      </c>
    </row>
    <row r="69" spans="1:7" ht="17.100000000000001" customHeight="1">
      <c r="A69" s="369"/>
      <c r="B69" s="369"/>
      <c r="C69" s="265"/>
      <c r="D69" s="265"/>
      <c r="E69" s="265" t="s">
        <v>286</v>
      </c>
      <c r="F69" s="266" t="s">
        <v>287</v>
      </c>
      <c r="G69" s="267">
        <v>3000</v>
      </c>
    </row>
    <row r="70" spans="1:7" ht="17.100000000000001" customHeight="1">
      <c r="A70" s="369"/>
      <c r="B70" s="369"/>
      <c r="C70" s="265"/>
      <c r="D70" s="265"/>
      <c r="E70" s="265" t="s">
        <v>288</v>
      </c>
      <c r="F70" s="266" t="s">
        <v>269</v>
      </c>
      <c r="G70" s="267">
        <v>2000</v>
      </c>
    </row>
    <row r="71" spans="1:7" ht="17.100000000000001" customHeight="1">
      <c r="A71" s="369"/>
      <c r="B71" s="369"/>
      <c r="C71" s="265"/>
      <c r="D71" s="265"/>
      <c r="E71" s="265" t="s">
        <v>291</v>
      </c>
      <c r="F71" s="266" t="s">
        <v>292</v>
      </c>
      <c r="G71" s="267">
        <v>24340</v>
      </c>
    </row>
    <row r="72" spans="1:7" ht="17.100000000000001" customHeight="1">
      <c r="A72" s="369"/>
      <c r="B72" s="369"/>
      <c r="C72" s="265"/>
      <c r="D72" s="265"/>
      <c r="E72" s="265" t="s">
        <v>326</v>
      </c>
      <c r="F72" s="266" t="s">
        <v>327</v>
      </c>
      <c r="G72" s="267">
        <v>5200</v>
      </c>
    </row>
  </sheetData>
  <mergeCells count="65">
    <mergeCell ref="A72:B72"/>
    <mergeCell ref="A53:B53"/>
    <mergeCell ref="A54:B54"/>
    <mergeCell ref="A63:B63"/>
    <mergeCell ref="A64:B64"/>
    <mergeCell ref="A65:B65"/>
    <mergeCell ref="A66:B66"/>
    <mergeCell ref="A67:B67"/>
    <mergeCell ref="A69:B69"/>
    <mergeCell ref="A70:B70"/>
    <mergeCell ref="A71:B71"/>
    <mergeCell ref="A52:B52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C35:E35"/>
    <mergeCell ref="A36:B36"/>
    <mergeCell ref="A37:B37"/>
    <mergeCell ref="A38:B38"/>
    <mergeCell ref="A39:B39"/>
    <mergeCell ref="A40:B40"/>
    <mergeCell ref="A28:B28"/>
    <mergeCell ref="A31:B31"/>
    <mergeCell ref="A32:B32"/>
    <mergeCell ref="A33:B33"/>
    <mergeCell ref="A34:B34"/>
    <mergeCell ref="A35:B35"/>
    <mergeCell ref="A27:B27"/>
    <mergeCell ref="A17:B17"/>
    <mergeCell ref="C17:E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6:B16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C10:E10"/>
    <mergeCell ref="A1:H1"/>
    <mergeCell ref="B2:H2"/>
    <mergeCell ref="A3:B3"/>
    <mergeCell ref="C3:E3"/>
    <mergeCell ref="A4:B4"/>
    <mergeCell ref="A5:B5"/>
  </mergeCells>
  <pageMargins left="0.75" right="0.75" top="1" bottom="1" header="0.5" footer="0.5"/>
  <pageSetup paperSize="9" scale="5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</vt:i4>
      </vt:variant>
    </vt:vector>
  </HeadingPairs>
  <TitlesOfParts>
    <vt:vector size="17" baseType="lpstr">
      <vt:lpstr>Zał 1 dochody</vt:lpstr>
      <vt:lpstr>Zał 2 wydatki</vt:lpstr>
      <vt:lpstr>Zał 3 WPI</vt:lpstr>
      <vt:lpstr>Zał nr 4</vt:lpstr>
      <vt:lpstr>Zał nr 5</vt:lpstr>
      <vt:lpstr>Zał 6 zlecone</vt:lpstr>
      <vt:lpstr>Zał 7 por AR</vt:lpstr>
      <vt:lpstr>zał nr 8 własne</vt:lpstr>
      <vt:lpstr>zał 9 rach doch własnych</vt:lpstr>
      <vt:lpstr>Zał Nr 10</vt:lpstr>
      <vt:lpstr>zał nr 11 dotacje jst</vt:lpstr>
      <vt:lpstr>Zał nr 12 ,</vt:lpstr>
      <vt:lpstr>zał 13 projekty unijne</vt:lpstr>
      <vt:lpstr>Arkusz1</vt:lpstr>
      <vt:lpstr>Arkusz2</vt:lpstr>
      <vt:lpstr>Arkusz3</vt:lpstr>
      <vt:lpstr>'Zał Nr 10'!Obszar_wydruku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2009-11-30T10:40:51Z</dcterms:modified>
</cp:coreProperties>
</file>